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debruyfi\Downloads uit Edge\"/>
    </mc:Choice>
  </mc:AlternateContent>
  <xr:revisionPtr revIDLastSave="0" documentId="13_ncr:1_{88F399D9-7328-4E62-ABF0-0506A72D5D07}" xr6:coauthVersionLast="47" xr6:coauthVersionMax="47" xr10:uidLastSave="{00000000-0000-0000-0000-000000000000}"/>
  <bookViews>
    <workbookView xWindow="28740" yWindow="-330" windowWidth="29040" windowHeight="15720" tabRatio="601" xr2:uid="{4CE0D2E6-FB52-42D5-B16C-D3B58637770A}"/>
  </bookViews>
  <sheets>
    <sheet name="Financiële norm" sheetId="1" r:id="rId1"/>
  </sheets>
  <definedNames>
    <definedName name="_xlnm.Print_Titles" localSheetId="0">'Financiële norm'!$1:$7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5" i="1" l="1"/>
  <c r="N245" i="1" s="1"/>
  <c r="E244" i="1"/>
  <c r="N244" i="1" s="1"/>
  <c r="E243" i="1"/>
  <c r="N243" i="1" s="1"/>
  <c r="E242" i="1"/>
  <c r="F242" i="1" s="1"/>
  <c r="E241" i="1"/>
  <c r="F241" i="1" s="1"/>
  <c r="E240" i="1"/>
  <c r="J240" i="1" s="1"/>
  <c r="E239" i="1"/>
  <c r="I239" i="1" s="1"/>
  <c r="G245" i="1" l="1"/>
  <c r="I245" i="1"/>
  <c r="L245" i="1"/>
  <c r="M245" i="1"/>
  <c r="F245" i="1"/>
  <c r="H245" i="1"/>
  <c r="J245" i="1"/>
  <c r="K245" i="1"/>
  <c r="F244" i="1"/>
  <c r="G244" i="1"/>
  <c r="H244" i="1"/>
  <c r="I244" i="1"/>
  <c r="J244" i="1"/>
  <c r="K244" i="1"/>
  <c r="L244" i="1"/>
  <c r="M244" i="1"/>
  <c r="F243" i="1"/>
  <c r="G243" i="1"/>
  <c r="H243" i="1"/>
  <c r="I243" i="1"/>
  <c r="J243" i="1"/>
  <c r="K243" i="1"/>
  <c r="L243" i="1"/>
  <c r="M243" i="1"/>
  <c r="L242" i="1"/>
  <c r="M242" i="1"/>
  <c r="N242" i="1"/>
  <c r="K242" i="1"/>
  <c r="J242" i="1"/>
  <c r="I242" i="1"/>
  <c r="H242" i="1"/>
  <c r="G242" i="1"/>
  <c r="N241" i="1"/>
  <c r="M241" i="1"/>
  <c r="L241" i="1"/>
  <c r="K241" i="1"/>
  <c r="J241" i="1"/>
  <c r="I241" i="1"/>
  <c r="H241" i="1"/>
  <c r="G241" i="1"/>
  <c r="I240" i="1"/>
  <c r="H240" i="1"/>
  <c r="G240" i="1"/>
  <c r="F240" i="1"/>
  <c r="N240" i="1"/>
  <c r="M240" i="1"/>
  <c r="L240" i="1"/>
  <c r="K240" i="1"/>
  <c r="H239" i="1"/>
  <c r="G239" i="1"/>
  <c r="F239" i="1"/>
  <c r="N239" i="1"/>
  <c r="M239" i="1"/>
  <c r="L239" i="1"/>
  <c r="K239" i="1"/>
  <c r="J239" i="1"/>
  <c r="E237" i="1"/>
  <c r="N237" i="1" s="1"/>
  <c r="E236" i="1"/>
  <c r="K236" i="1" s="1"/>
  <c r="E238" i="1"/>
  <c r="J238" i="1" s="1"/>
  <c r="E235" i="1"/>
  <c r="I235" i="1" s="1"/>
  <c r="E234" i="1"/>
  <c r="M234" i="1" s="1"/>
  <c r="E233" i="1"/>
  <c r="N233" i="1" s="1"/>
  <c r="E232" i="1"/>
  <c r="M232" i="1" s="1"/>
  <c r="E231" i="1"/>
  <c r="F231" i="1" s="1"/>
  <c r="E230" i="1"/>
  <c r="E229" i="1"/>
  <c r="E228" i="1"/>
  <c r="L228" i="1" s="1"/>
  <c r="E227" i="1"/>
  <c r="M227" i="1" s="1"/>
  <c r="E226" i="1"/>
  <c r="E225" i="1"/>
  <c r="K225" i="1" s="1"/>
  <c r="E224" i="1"/>
  <c r="E223" i="1"/>
  <c r="E222" i="1"/>
  <c r="F222" i="1" s="1"/>
  <c r="E221" i="1"/>
  <c r="N221" i="1" s="1"/>
  <c r="E220" i="1"/>
  <c r="L220" i="1" s="1"/>
  <c r="E219" i="1"/>
  <c r="G219" i="1" s="1"/>
  <c r="E218" i="1"/>
  <c r="E217" i="1"/>
  <c r="J217" i="1" s="1"/>
  <c r="E216" i="1"/>
  <c r="J216" i="1" s="1"/>
  <c r="H216" i="1"/>
  <c r="E215" i="1"/>
  <c r="H215" i="1"/>
  <c r="E214" i="1"/>
  <c r="E213" i="1"/>
  <c r="H213" i="1" s="1"/>
  <c r="E212" i="1"/>
  <c r="H212" i="1" s="1"/>
  <c r="E211" i="1"/>
  <c r="N211" i="1" s="1"/>
  <c r="E210" i="1"/>
  <c r="E209" i="1"/>
  <c r="E208" i="1"/>
  <c r="L208" i="1" s="1"/>
  <c r="E207" i="1"/>
  <c r="E206" i="1"/>
  <c r="E205" i="1"/>
  <c r="G205" i="1" s="1"/>
  <c r="E204" i="1"/>
  <c r="H204" i="1" s="1"/>
  <c r="E203" i="1"/>
  <c r="E202" i="1"/>
  <c r="E201" i="1"/>
  <c r="J201" i="1" s="1"/>
  <c r="E200" i="1"/>
  <c r="I200" i="1" s="1"/>
  <c r="E199" i="1"/>
  <c r="E198" i="1"/>
  <c r="G198" i="1"/>
  <c r="E197" i="1"/>
  <c r="K197" i="1" s="1"/>
  <c r="E196" i="1"/>
  <c r="K196" i="1" s="1"/>
  <c r="E195" i="1"/>
  <c r="I195" i="1" s="1"/>
  <c r="E194" i="1"/>
  <c r="N194" i="1" s="1"/>
  <c r="E193" i="1"/>
  <c r="K193" i="1" s="1"/>
  <c r="E192" i="1"/>
  <c r="J192" i="1" s="1"/>
  <c r="E191" i="1"/>
  <c r="K191" i="1" s="1"/>
  <c r="E190" i="1"/>
  <c r="F190" i="1" s="1"/>
  <c r="E189" i="1"/>
  <c r="J189" i="1" s="1"/>
  <c r="E188" i="1"/>
  <c r="E187" i="1"/>
  <c r="M187" i="1" s="1"/>
  <c r="E186" i="1"/>
  <c r="I186" i="1" s="1"/>
  <c r="E182" i="1"/>
  <c r="K182" i="1" s="1"/>
  <c r="E183" i="1"/>
  <c r="N183" i="1" s="1"/>
  <c r="E184" i="1"/>
  <c r="N184" i="1" s="1"/>
  <c r="E185" i="1"/>
  <c r="E181" i="1"/>
  <c r="H181" i="1" s="1"/>
  <c r="E180" i="1"/>
  <c r="N180" i="1" s="1"/>
  <c r="E179" i="1"/>
  <c r="E178" i="1"/>
  <c r="H178" i="1" s="1"/>
  <c r="E177" i="1"/>
  <c r="E176" i="1"/>
  <c r="E175" i="1"/>
  <c r="I175" i="1" s="1"/>
  <c r="E174" i="1"/>
  <c r="K174" i="1" s="1"/>
  <c r="F174" i="1"/>
  <c r="E173" i="1"/>
  <c r="J173" i="1" s="1"/>
  <c r="E172" i="1"/>
  <c r="H172" i="1" s="1"/>
  <c r="E171" i="1"/>
  <c r="E170" i="1"/>
  <c r="G170" i="1" s="1"/>
  <c r="E169" i="1"/>
  <c r="K169" i="1" s="1"/>
  <c r="E168" i="1"/>
  <c r="E167" i="1"/>
  <c r="E166" i="1"/>
  <c r="M166" i="1" s="1"/>
  <c r="E165" i="1"/>
  <c r="F165" i="1" s="1"/>
  <c r="E164" i="1"/>
  <c r="F164" i="1" s="1"/>
  <c r="E163" i="1"/>
  <c r="J163" i="1" s="1"/>
  <c r="E162" i="1"/>
  <c r="G162" i="1" s="1"/>
  <c r="E161" i="1"/>
  <c r="K161" i="1" s="1"/>
  <c r="E160" i="1"/>
  <c r="E159" i="1"/>
  <c r="M159" i="1" s="1"/>
  <c r="E158" i="1"/>
  <c r="F158" i="1" s="1"/>
  <c r="E157" i="1"/>
  <c r="N157" i="1" s="1"/>
  <c r="E156" i="1"/>
  <c r="E155" i="1"/>
  <c r="G155" i="1" s="1"/>
  <c r="E154" i="1"/>
  <c r="F154" i="1" s="1"/>
  <c r="E153" i="1"/>
  <c r="I153" i="1" s="1"/>
  <c r="E152" i="1"/>
  <c r="N152" i="1" s="1"/>
  <c r="E151" i="1"/>
  <c r="M151" i="1" s="1"/>
  <c r="E150" i="1"/>
  <c r="M150" i="1" s="1"/>
  <c r="E149" i="1"/>
  <c r="E148" i="1"/>
  <c r="J148" i="1" s="1"/>
  <c r="E147" i="1"/>
  <c r="E146" i="1"/>
  <c r="F146" i="1" s="1"/>
  <c r="E145" i="1"/>
  <c r="E144" i="1"/>
  <c r="E143" i="1"/>
  <c r="E142" i="1"/>
  <c r="H142" i="1" s="1"/>
  <c r="E141" i="1"/>
  <c r="H141" i="1" s="1"/>
  <c r="E140" i="1"/>
  <c r="J140" i="1" s="1"/>
  <c r="E139" i="1"/>
  <c r="H139" i="1" s="1"/>
  <c r="E138" i="1"/>
  <c r="K138" i="1" s="1"/>
  <c r="E137" i="1"/>
  <c r="K137" i="1" s="1"/>
  <c r="E136" i="1"/>
  <c r="N136" i="1" s="1"/>
  <c r="E135" i="1"/>
  <c r="G135" i="1" s="1"/>
  <c r="E134" i="1"/>
  <c r="E133" i="1"/>
  <c r="E132" i="1"/>
  <c r="K132" i="1" s="1"/>
  <c r="E131" i="1"/>
  <c r="L131" i="1" s="1"/>
  <c r="E130" i="1"/>
  <c r="L130" i="1" s="1"/>
  <c r="E129" i="1"/>
  <c r="E128" i="1"/>
  <c r="I128" i="1" s="1"/>
  <c r="J128" i="1"/>
  <c r="E127" i="1"/>
  <c r="E126" i="1"/>
  <c r="E125" i="1"/>
  <c r="J125" i="1" s="1"/>
  <c r="E124" i="1"/>
  <c r="K124" i="1" s="1"/>
  <c r="E123" i="1"/>
  <c r="N123" i="1" s="1"/>
  <c r="E122" i="1"/>
  <c r="E121" i="1"/>
  <c r="L121" i="1" s="1"/>
  <c r="E120" i="1"/>
  <c r="I120" i="1" s="1"/>
  <c r="E119" i="1"/>
  <c r="F119" i="1" s="1"/>
  <c r="E118" i="1"/>
  <c r="K118" i="1"/>
  <c r="E117" i="1"/>
  <c r="M117" i="1" s="1"/>
  <c r="E116" i="1"/>
  <c r="E115" i="1"/>
  <c r="N115" i="1" s="1"/>
  <c r="E114" i="1"/>
  <c r="G114" i="1" s="1"/>
  <c r="E113" i="1"/>
  <c r="I113" i="1" s="1"/>
  <c r="E112" i="1"/>
  <c r="J112" i="1" s="1"/>
  <c r="E111" i="1"/>
  <c r="N111" i="1" s="1"/>
  <c r="E110" i="1"/>
  <c r="M110" i="1" s="1"/>
  <c r="F110" i="1"/>
  <c r="E109" i="1"/>
  <c r="I109" i="1" s="1"/>
  <c r="E108" i="1"/>
  <c r="H108" i="1" s="1"/>
  <c r="E107" i="1"/>
  <c r="F107" i="1" s="1"/>
  <c r="E106" i="1"/>
  <c r="E105" i="1"/>
  <c r="F105" i="1" s="1"/>
  <c r="E104" i="1"/>
  <c r="K104" i="1" s="1"/>
  <c r="E103" i="1"/>
  <c r="E102" i="1"/>
  <c r="L102" i="1" s="1"/>
  <c r="E101" i="1"/>
  <c r="K101" i="1" s="1"/>
  <c r="E100" i="1"/>
  <c r="L100" i="1" s="1"/>
  <c r="H100" i="1"/>
  <c r="G100" i="1"/>
  <c r="E99" i="1"/>
  <c r="I99" i="1" s="1"/>
  <c r="E98" i="1"/>
  <c r="E97" i="1"/>
  <c r="E96" i="1"/>
  <c r="G96" i="1" s="1"/>
  <c r="E95" i="1"/>
  <c r="F95" i="1" s="1"/>
  <c r="E94" i="1"/>
  <c r="E93" i="1"/>
  <c r="E92" i="1"/>
  <c r="E91" i="1"/>
  <c r="G91" i="1" s="1"/>
  <c r="E90" i="1"/>
  <c r="I90" i="1" s="1"/>
  <c r="E89" i="1"/>
  <c r="L89" i="1" s="1"/>
  <c r="K89" i="1"/>
  <c r="E88" i="1"/>
  <c r="J88" i="1" s="1"/>
  <c r="E87" i="1"/>
  <c r="I87" i="1" s="1"/>
  <c r="E86" i="1"/>
  <c r="E85" i="1"/>
  <c r="G85" i="1" s="1"/>
  <c r="E84" i="1"/>
  <c r="I84" i="1" s="1"/>
  <c r="E83" i="1"/>
  <c r="N83" i="1" s="1"/>
  <c r="E82" i="1"/>
  <c r="E81" i="1"/>
  <c r="E80" i="1"/>
  <c r="K80" i="1" s="1"/>
  <c r="E79" i="1"/>
  <c r="I79" i="1" s="1"/>
  <c r="E78" i="1"/>
  <c r="J78" i="1" s="1"/>
  <c r="E77" i="1"/>
  <c r="K77" i="1" s="1"/>
  <c r="E76" i="1"/>
  <c r="J76" i="1" s="1"/>
  <c r="E75" i="1"/>
  <c r="F75" i="1" s="1"/>
  <c r="E74" i="1"/>
  <c r="E73" i="1"/>
  <c r="K73" i="1" s="1"/>
  <c r="E72" i="1"/>
  <c r="L72" i="1" s="1"/>
  <c r="E71" i="1"/>
  <c r="E70" i="1"/>
  <c r="E69" i="1"/>
  <c r="E68" i="1"/>
  <c r="L68" i="1" s="1"/>
  <c r="E67" i="1"/>
  <c r="M67" i="1" s="1"/>
  <c r="E66" i="1"/>
  <c r="K66" i="1" s="1"/>
  <c r="G66" i="1"/>
  <c r="E65" i="1"/>
  <c r="E64" i="1"/>
  <c r="E63" i="1"/>
  <c r="K63" i="1" s="1"/>
  <c r="E62" i="1"/>
  <c r="L62" i="1" s="1"/>
  <c r="E61" i="1"/>
  <c r="E60" i="1"/>
  <c r="G60" i="1" s="1"/>
  <c r="E59" i="1"/>
  <c r="F59" i="1" s="1"/>
  <c r="E58" i="1"/>
  <c r="K58" i="1" s="1"/>
  <c r="F58" i="1"/>
  <c r="E57" i="1"/>
  <c r="N57" i="1" s="1"/>
  <c r="E56" i="1"/>
  <c r="F56" i="1" s="1"/>
  <c r="E55" i="1"/>
  <c r="E54" i="1"/>
  <c r="I54" i="1" s="1"/>
  <c r="E53" i="1"/>
  <c r="H53" i="1" s="1"/>
  <c r="L53" i="1"/>
  <c r="E52" i="1"/>
  <c r="E51" i="1"/>
  <c r="E50" i="1"/>
  <c r="J50" i="1" s="1"/>
  <c r="E49" i="1"/>
  <c r="K49" i="1" s="1"/>
  <c r="E48" i="1"/>
  <c r="F48" i="1" s="1"/>
  <c r="E47" i="1"/>
  <c r="K47" i="1" s="1"/>
  <c r="E46" i="1"/>
  <c r="J46" i="1" s="1"/>
  <c r="E45" i="1"/>
  <c r="F45" i="1" s="1"/>
  <c r="E44" i="1"/>
  <c r="E43" i="1"/>
  <c r="M43" i="1" s="1"/>
  <c r="E42" i="1"/>
  <c r="H42" i="1" s="1"/>
  <c r="E41" i="1"/>
  <c r="F41" i="1" s="1"/>
  <c r="E40" i="1"/>
  <c r="E39" i="1"/>
  <c r="H39" i="1" s="1"/>
  <c r="E38" i="1"/>
  <c r="K38" i="1" s="1"/>
  <c r="E37" i="1"/>
  <c r="K37" i="1" s="1"/>
  <c r="E36" i="1"/>
  <c r="N36" i="1" s="1"/>
  <c r="E35" i="1"/>
  <c r="J35" i="1" s="1"/>
  <c r="E34" i="1"/>
  <c r="I34" i="1" s="1"/>
  <c r="E33" i="1"/>
  <c r="G33" i="1" s="1"/>
  <c r="E32" i="1"/>
  <c r="E31" i="1"/>
  <c r="G31" i="1" s="1"/>
  <c r="E30" i="1"/>
  <c r="G30" i="1" s="1"/>
  <c r="E29" i="1"/>
  <c r="L29" i="1" s="1"/>
  <c r="E28" i="1"/>
  <c r="N28" i="1" s="1"/>
  <c r="E27" i="1"/>
  <c r="N27" i="1" s="1"/>
  <c r="E26" i="1"/>
  <c r="F26" i="1" s="1"/>
  <c r="E25" i="1"/>
  <c r="N25" i="1" s="1"/>
  <c r="E24" i="1"/>
  <c r="L24" i="1" s="1"/>
  <c r="M24" i="1"/>
  <c r="E23" i="1"/>
  <c r="H23" i="1" s="1"/>
  <c r="E22" i="1"/>
  <c r="M22" i="1" s="1"/>
  <c r="E21" i="1"/>
  <c r="E20" i="1"/>
  <c r="H20" i="1" s="1"/>
  <c r="E19" i="1"/>
  <c r="N19" i="1" s="1"/>
  <c r="E18" i="1"/>
  <c r="E17" i="1"/>
  <c r="H17" i="1" s="1"/>
  <c r="E15" i="1"/>
  <c r="K15" i="1" s="1"/>
  <c r="E16" i="1"/>
  <c r="J16" i="1" s="1"/>
  <c r="E11" i="1"/>
  <c r="N11" i="1" s="1"/>
  <c r="E12" i="1"/>
  <c r="L12" i="1" s="1"/>
  <c r="E13" i="1"/>
  <c r="F13" i="1" s="1"/>
  <c r="E14" i="1"/>
  <c r="N14" i="1" s="1"/>
  <c r="E10" i="1"/>
  <c r="L10" i="1" s="1"/>
  <c r="E9" i="1"/>
  <c r="J9" i="1" s="1"/>
  <c r="M126" i="1"/>
  <c r="M102" i="1"/>
  <c r="F60" i="1"/>
  <c r="L91" i="1"/>
  <c r="N75" i="1"/>
  <c r="I60" i="1"/>
  <c r="M91" i="1"/>
  <c r="L97" i="1"/>
  <c r="G171" i="1"/>
  <c r="H94" i="1"/>
  <c r="N52" i="1"/>
  <c r="N104" i="1"/>
  <c r="H131" i="1"/>
  <c r="H175" i="1"/>
  <c r="J175" i="1"/>
  <c r="I102" i="1"/>
  <c r="J101" i="1"/>
  <c r="J60" i="1"/>
  <c r="H107" i="1"/>
  <c r="G107" i="1"/>
  <c r="J107" i="1"/>
  <c r="L182" i="1"/>
  <c r="G117" i="1"/>
  <c r="F117" i="1"/>
  <c r="H117" i="1"/>
  <c r="N182" i="1"/>
  <c r="L188" i="1"/>
  <c r="G188" i="1"/>
  <c r="L198" i="1"/>
  <c r="K53" i="1"/>
  <c r="F78" i="1"/>
  <c r="N68" i="1"/>
  <c r="G73" i="1"/>
  <c r="I100" i="1"/>
  <c r="M78" i="1"/>
  <c r="M68" i="1"/>
  <c r="K142" i="1"/>
  <c r="M192" i="1"/>
  <c r="F192" i="1"/>
  <c r="K192" i="1"/>
  <c r="J188" i="1"/>
  <c r="M60" i="1"/>
  <c r="F127" i="1"/>
  <c r="N192" i="1"/>
  <c r="J214" i="1"/>
  <c r="N222" i="1"/>
  <c r="L222" i="1"/>
  <c r="K222" i="1"/>
  <c r="J222" i="1"/>
  <c r="I222" i="1"/>
  <c r="H222" i="1"/>
  <c r="I97" i="1"/>
  <c r="F185" i="1"/>
  <c r="H133" i="1"/>
  <c r="H61" i="1"/>
  <c r="K107" i="1"/>
  <c r="M100" i="1"/>
  <c r="G204" i="1"/>
  <c r="L175" i="1"/>
  <c r="F175" i="1"/>
  <c r="G126" i="1"/>
  <c r="M94" i="1"/>
  <c r="N170" i="1"/>
  <c r="M170" i="1"/>
  <c r="I170" i="1"/>
  <c r="G191" i="1"/>
  <c r="K198" i="1"/>
  <c r="H198" i="1"/>
  <c r="G131" i="1"/>
  <c r="J131" i="1"/>
  <c r="G141" i="1"/>
  <c r="N130" i="1"/>
  <c r="J65" i="1"/>
  <c r="H26" i="1"/>
  <c r="J26" i="1"/>
  <c r="L101" i="1"/>
  <c r="J104" i="1"/>
  <c r="N172" i="1"/>
  <c r="F189" i="1"/>
  <c r="I108" i="1"/>
  <c r="N131" i="1"/>
  <c r="K102" i="1"/>
  <c r="N102" i="1"/>
  <c r="J102" i="1"/>
  <c r="H102" i="1"/>
  <c r="I159" i="1"/>
  <c r="J130" i="1"/>
  <c r="F102" i="1"/>
  <c r="I27" i="1"/>
  <c r="L14" i="1"/>
  <c r="G58" i="1"/>
  <c r="G233" i="1"/>
  <c r="L234" i="1"/>
  <c r="J234" i="1"/>
  <c r="H234" i="1"/>
  <c r="H227" i="1"/>
  <c r="L227" i="1"/>
  <c r="I73" i="1"/>
  <c r="N73" i="1"/>
  <c r="J218" i="1"/>
  <c r="K214" i="1"/>
  <c r="G214" i="1"/>
  <c r="M214" i="1"/>
  <c r="L214" i="1"/>
  <c r="N214" i="1"/>
  <c r="I149" i="1"/>
  <c r="L149" i="1"/>
  <c r="G149" i="1"/>
  <c r="L125" i="1"/>
  <c r="K125" i="1"/>
  <c r="F80" i="1"/>
  <c r="M172" i="1"/>
  <c r="F172" i="1"/>
  <c r="K185" i="1"/>
  <c r="G227" i="1"/>
  <c r="L65" i="1"/>
  <c r="K172" i="1"/>
  <c r="N185" i="1"/>
  <c r="M148" i="1"/>
  <c r="J32" i="1"/>
  <c r="F86" i="1"/>
  <c r="F150" i="1"/>
  <c r="I214" i="1"/>
  <c r="F18" i="1"/>
  <c r="M18" i="1"/>
  <c r="M36" i="1"/>
  <c r="I61" i="1"/>
  <c r="M61" i="1"/>
  <c r="J61" i="1"/>
  <c r="F132" i="1"/>
  <c r="M141" i="1"/>
  <c r="G224" i="1"/>
  <c r="M34" i="1"/>
  <c r="F27" i="1"/>
  <c r="L50" i="1"/>
  <c r="I119" i="1"/>
  <c r="N81" i="1"/>
  <c r="M26" i="1"/>
  <c r="L110" i="1"/>
  <c r="H68" i="1"/>
  <c r="I68" i="1"/>
  <c r="G130" i="1"/>
  <c r="H130" i="1"/>
  <c r="N17" i="1"/>
  <c r="L60" i="1"/>
  <c r="H60" i="1"/>
  <c r="K60" i="1"/>
  <c r="J91" i="1"/>
  <c r="H109" i="1"/>
  <c r="M233" i="1"/>
  <c r="K233" i="1"/>
  <c r="I233" i="1"/>
  <c r="L85" i="1"/>
  <c r="L111" i="1"/>
  <c r="F50" i="1"/>
  <c r="K103" i="1"/>
  <c r="I144" i="1"/>
  <c r="F144" i="1"/>
  <c r="H144" i="1"/>
  <c r="I51" i="1"/>
  <c r="G51" i="1"/>
  <c r="N39" i="1"/>
  <c r="I39" i="1"/>
  <c r="J39" i="1"/>
  <c r="G39" i="1"/>
  <c r="G24" i="1"/>
  <c r="J24" i="1"/>
  <c r="K59" i="1"/>
  <c r="F39" i="1"/>
  <c r="H111" i="1"/>
  <c r="M39" i="1"/>
  <c r="N126" i="1"/>
  <c r="M146" i="1"/>
  <c r="L122" i="1"/>
  <c r="M122" i="1"/>
  <c r="G9" i="1"/>
  <c r="H18" i="1"/>
  <c r="L18" i="1"/>
  <c r="N18" i="1"/>
  <c r="I18" i="1"/>
  <c r="K18" i="1"/>
  <c r="I89" i="1"/>
  <c r="H89" i="1"/>
  <c r="G122" i="1"/>
  <c r="J122" i="1"/>
  <c r="G53" i="1"/>
  <c r="M181" i="1"/>
  <c r="L39" i="1"/>
  <c r="F33" i="1"/>
  <c r="J18" i="1"/>
  <c r="K133" i="1"/>
  <c r="G144" i="1"/>
  <c r="K122" i="1"/>
  <c r="J81" i="1"/>
  <c r="K81" i="1"/>
  <c r="N107" i="1"/>
  <c r="N168" i="1"/>
  <c r="L202" i="1"/>
  <c r="K202" i="1"/>
  <c r="G18" i="1"/>
  <c r="F12" i="1"/>
  <c r="M184" i="1"/>
  <c r="N144" i="1"/>
  <c r="F28" i="1"/>
  <c r="K75" i="1"/>
  <c r="I75" i="1"/>
  <c r="M75" i="1"/>
  <c r="L75" i="1"/>
  <c r="H75" i="1"/>
  <c r="I129" i="1"/>
  <c r="J111" i="1"/>
  <c r="F111" i="1"/>
  <c r="I111" i="1"/>
  <c r="M111" i="1"/>
  <c r="K111" i="1"/>
  <c r="N85" i="1"/>
  <c r="H29" i="1"/>
  <c r="M66" i="1"/>
  <c r="I66" i="1"/>
  <c r="I234" i="1"/>
  <c r="F233" i="1"/>
  <c r="K234" i="1"/>
  <c r="F234" i="1"/>
  <c r="F221" i="1"/>
  <c r="K221" i="1"/>
  <c r="M168" i="1"/>
  <c r="I168" i="1"/>
  <c r="L168" i="1"/>
  <c r="F191" i="1"/>
  <c r="M191" i="1"/>
  <c r="F199" i="1"/>
  <c r="H199" i="1"/>
  <c r="G199" i="1"/>
  <c r="K199" i="1"/>
  <c r="I183" i="1"/>
  <c r="M183" i="1"/>
  <c r="J221" i="1"/>
  <c r="N209" i="1"/>
  <c r="L209" i="1"/>
  <c r="M209" i="1"/>
  <c r="K209" i="1"/>
  <c r="G209" i="1"/>
  <c r="H209" i="1"/>
  <c r="J44" i="1"/>
  <c r="I44" i="1"/>
  <c r="M44" i="1"/>
  <c r="K44" i="1"/>
  <c r="H44" i="1"/>
  <c r="G71" i="1"/>
  <c r="H71" i="1"/>
  <c r="M71" i="1"/>
  <c r="I71" i="1"/>
  <c r="L71" i="1"/>
  <c r="K99" i="1"/>
  <c r="M116" i="1"/>
  <c r="F116" i="1"/>
  <c r="H124" i="1"/>
  <c r="L124" i="1"/>
  <c r="K153" i="1"/>
  <c r="N202" i="1"/>
  <c r="I202" i="1"/>
  <c r="G202" i="1"/>
  <c r="K201" i="1"/>
  <c r="H200" i="1"/>
  <c r="J170" i="1"/>
  <c r="K170" i="1"/>
  <c r="F178" i="1"/>
  <c r="M178" i="1"/>
  <c r="G210" i="1"/>
  <c r="M210" i="1"/>
  <c r="I191" i="1"/>
  <c r="K12" i="1"/>
  <c r="I21" i="1"/>
  <c r="K21" i="1"/>
  <c r="G21" i="1"/>
  <c r="M21" i="1"/>
  <c r="N21" i="1"/>
  <c r="M11" i="1"/>
  <c r="G11" i="1"/>
  <c r="I11" i="1"/>
  <c r="K11" i="1"/>
  <c r="K22" i="1"/>
  <c r="J22" i="1"/>
  <c r="H22" i="1"/>
  <c r="F22" i="1"/>
  <c r="G28" i="1"/>
  <c r="H28" i="1"/>
  <c r="K28" i="1"/>
  <c r="I28" i="1"/>
  <c r="L28" i="1"/>
  <c r="K92" i="1"/>
  <c r="N92" i="1"/>
  <c r="I92" i="1"/>
  <c r="L92" i="1"/>
  <c r="M92" i="1"/>
  <c r="G92" i="1"/>
  <c r="F92" i="1"/>
  <c r="H92" i="1"/>
  <c r="H127" i="1"/>
  <c r="N127" i="1"/>
  <c r="K127" i="1"/>
  <c r="K136" i="1"/>
  <c r="H146" i="1"/>
  <c r="K146" i="1"/>
  <c r="J92" i="1"/>
  <c r="I116" i="1"/>
  <c r="L21" i="1"/>
  <c r="I146" i="1"/>
  <c r="K183" i="1"/>
  <c r="G16" i="1"/>
  <c r="L229" i="1"/>
  <c r="I229" i="1"/>
  <c r="J229" i="1"/>
  <c r="L230" i="1"/>
  <c r="M101" i="1"/>
  <c r="N101" i="1"/>
  <c r="I101" i="1"/>
  <c r="H118" i="1"/>
  <c r="H101" i="1"/>
  <c r="I33" i="1"/>
  <c r="J85" i="1"/>
  <c r="G50" i="1"/>
  <c r="N58" i="1"/>
  <c r="L166" i="1"/>
  <c r="K166" i="1"/>
  <c r="F101" i="1"/>
  <c r="H59" i="1"/>
  <c r="M59" i="1"/>
  <c r="L141" i="1"/>
  <c r="G218" i="1"/>
  <c r="I110" i="1"/>
  <c r="N110" i="1"/>
  <c r="K83" i="1"/>
  <c r="G83" i="1"/>
  <c r="N163" i="1"/>
  <c r="L163" i="1"/>
  <c r="G101" i="1"/>
  <c r="F163" i="1"/>
  <c r="H49" i="1"/>
  <c r="J84" i="1"/>
  <c r="J119" i="1"/>
  <c r="L66" i="1"/>
  <c r="I83" i="1"/>
  <c r="M129" i="1"/>
  <c r="L83" i="1"/>
  <c r="F9" i="1"/>
  <c r="N50" i="1"/>
  <c r="L33" i="1"/>
  <c r="J94" i="1"/>
  <c r="G41" i="1"/>
  <c r="G86" i="1"/>
  <c r="N86" i="1"/>
  <c r="J83" i="1"/>
  <c r="M217" i="1"/>
  <c r="K51" i="1"/>
  <c r="M50" i="1"/>
  <c r="H229" i="1"/>
  <c r="M48" i="1"/>
  <c r="L58" i="1"/>
  <c r="K94" i="1"/>
  <c r="I17" i="1"/>
  <c r="J75" i="1"/>
  <c r="N217" i="1"/>
  <c r="K112" i="1"/>
  <c r="H121" i="1"/>
  <c r="I50" i="1"/>
  <c r="F68" i="1"/>
  <c r="N128" i="1"/>
  <c r="J141" i="1"/>
  <c r="M229" i="1"/>
  <c r="J228" i="1"/>
  <c r="F93" i="1"/>
  <c r="G78" i="1"/>
  <c r="K78" i="1"/>
  <c r="F96" i="1"/>
  <c r="H122" i="1"/>
  <c r="N122" i="1"/>
  <c r="F122" i="1"/>
  <c r="F131" i="1"/>
  <c r="I131" i="1"/>
  <c r="M131" i="1"/>
  <c r="F159" i="1"/>
  <c r="H159" i="1"/>
  <c r="M185" i="1"/>
  <c r="H185" i="1"/>
  <c r="L185" i="1"/>
  <c r="I189" i="1"/>
  <c r="I122" i="1"/>
  <c r="M137" i="1"/>
  <c r="K50" i="1"/>
  <c r="K229" i="1"/>
  <c r="N189" i="1"/>
  <c r="F228" i="1"/>
  <c r="K131" i="1"/>
  <c r="I41" i="1"/>
  <c r="I104" i="1"/>
  <c r="J132" i="1"/>
  <c r="L190" i="1"/>
  <c r="J198" i="1"/>
  <c r="M198" i="1"/>
  <c r="N15" i="1"/>
  <c r="M15" i="1"/>
  <c r="L192" i="1"/>
  <c r="I15" i="1"/>
  <c r="H64" i="1"/>
  <c r="K117" i="1"/>
  <c r="N117" i="1"/>
  <c r="F169" i="1"/>
  <c r="M169" i="1"/>
  <c r="K13" i="1" l="1"/>
  <c r="J99" i="1"/>
  <c r="L184" i="1"/>
  <c r="M161" i="1"/>
  <c r="H189" i="1"/>
  <c r="F200" i="1"/>
  <c r="H12" i="1"/>
  <c r="H114" i="1"/>
  <c r="H13" i="1"/>
  <c r="G231" i="1"/>
  <c r="G99" i="1"/>
  <c r="N220" i="1"/>
  <c r="G47" i="1"/>
  <c r="H66" i="1"/>
  <c r="M104" i="1"/>
  <c r="I182" i="1"/>
  <c r="H182" i="1"/>
  <c r="G104" i="1"/>
  <c r="K76" i="1"/>
  <c r="I211" i="1"/>
  <c r="L148" i="1"/>
  <c r="N84" i="1"/>
  <c r="H163" i="1"/>
  <c r="H16" i="1"/>
  <c r="F136" i="1"/>
  <c r="F11" i="1"/>
  <c r="M12" i="1"/>
  <c r="L170" i="1"/>
  <c r="M153" i="1"/>
  <c r="M99" i="1"/>
  <c r="I220" i="1"/>
  <c r="K72" i="1"/>
  <c r="H24" i="1"/>
  <c r="H96" i="1"/>
  <c r="J100" i="1"/>
  <c r="L35" i="1"/>
  <c r="H36" i="1"/>
  <c r="J114" i="1"/>
  <c r="I114" i="1"/>
  <c r="J159" i="1"/>
  <c r="G163" i="1"/>
  <c r="I152" i="1"/>
  <c r="L104" i="1"/>
  <c r="G68" i="1"/>
  <c r="F182" i="1"/>
  <c r="K30" i="1"/>
  <c r="J23" i="1"/>
  <c r="H104" i="1"/>
  <c r="L11" i="1"/>
  <c r="N153" i="1"/>
  <c r="G36" i="1"/>
  <c r="L96" i="1"/>
  <c r="L84" i="1"/>
  <c r="M136" i="1"/>
  <c r="H11" i="1"/>
  <c r="N12" i="1"/>
  <c r="H170" i="1"/>
  <c r="J124" i="1"/>
  <c r="H99" i="1"/>
  <c r="J183" i="1"/>
  <c r="M220" i="1"/>
  <c r="H184" i="1"/>
  <c r="N89" i="1"/>
  <c r="N96" i="1"/>
  <c r="N100" i="1"/>
  <c r="M23" i="1"/>
  <c r="N13" i="1"/>
  <c r="F170" i="1"/>
  <c r="N175" i="1"/>
  <c r="G13" i="1"/>
  <c r="F66" i="1"/>
  <c r="J161" i="1"/>
  <c r="K184" i="1"/>
  <c r="H76" i="1"/>
  <c r="N204" i="1"/>
  <c r="J184" i="1"/>
  <c r="H193" i="1"/>
  <c r="F184" i="1"/>
  <c r="H161" i="1"/>
  <c r="N76" i="1"/>
  <c r="M211" i="1"/>
  <c r="I124" i="1"/>
  <c r="G183" i="1"/>
  <c r="I184" i="1"/>
  <c r="J108" i="1"/>
  <c r="I204" i="1"/>
  <c r="M76" i="1"/>
  <c r="F161" i="1"/>
  <c r="I141" i="1"/>
  <c r="I78" i="1"/>
  <c r="J11" i="1"/>
  <c r="N124" i="1"/>
  <c r="N109" i="1"/>
  <c r="G108" i="1"/>
  <c r="F67" i="1"/>
  <c r="F89" i="1"/>
  <c r="G67" i="1"/>
  <c r="K24" i="1"/>
  <c r="L183" i="1"/>
  <c r="J73" i="1"/>
  <c r="N159" i="1"/>
  <c r="L161" i="1"/>
  <c r="I180" i="1"/>
  <c r="F99" i="1"/>
  <c r="G152" i="1"/>
  <c r="H78" i="1"/>
  <c r="J58" i="1"/>
  <c r="K204" i="1"/>
  <c r="I163" i="1"/>
  <c r="F204" i="1"/>
  <c r="J181" i="1"/>
  <c r="H58" i="1"/>
  <c r="K110" i="1"/>
  <c r="H31" i="1"/>
  <c r="G201" i="1"/>
  <c r="N193" i="1"/>
  <c r="G124" i="1"/>
  <c r="L221" i="1"/>
  <c r="N24" i="1"/>
  <c r="L108" i="1"/>
  <c r="L67" i="1"/>
  <c r="I181" i="1"/>
  <c r="J89" i="1"/>
  <c r="I162" i="1"/>
  <c r="K39" i="1"/>
  <c r="I24" i="1"/>
  <c r="K68" i="1"/>
  <c r="I212" i="1"/>
  <c r="G184" i="1"/>
  <c r="L73" i="1"/>
  <c r="N142" i="1"/>
  <c r="G220" i="1"/>
  <c r="G161" i="1"/>
  <c r="L17" i="1"/>
  <c r="N60" i="1"/>
  <c r="N78" i="1"/>
  <c r="N151" i="1"/>
  <c r="H50" i="1"/>
  <c r="K187" i="1"/>
  <c r="G23" i="1"/>
  <c r="H128" i="1"/>
  <c r="K211" i="1"/>
  <c r="H183" i="1"/>
  <c r="J220" i="1"/>
  <c r="K128" i="1"/>
  <c r="J66" i="1"/>
  <c r="H110" i="1"/>
  <c r="M58" i="1"/>
  <c r="M204" i="1"/>
  <c r="G193" i="1"/>
  <c r="J193" i="1"/>
  <c r="N201" i="1"/>
  <c r="H57" i="1"/>
  <c r="K108" i="1"/>
  <c r="K67" i="1"/>
  <c r="N164" i="1"/>
  <c r="M89" i="1"/>
  <c r="G142" i="1"/>
  <c r="J68" i="1"/>
  <c r="M212" i="1"/>
  <c r="G89" i="1"/>
  <c r="M73" i="1"/>
  <c r="I130" i="1"/>
  <c r="J110" i="1"/>
  <c r="F46" i="1"/>
  <c r="I46" i="1"/>
  <c r="M124" i="1"/>
  <c r="F141" i="1"/>
  <c r="F73" i="1"/>
  <c r="J13" i="1"/>
  <c r="L119" i="1"/>
  <c r="G119" i="1"/>
  <c r="I231" i="1"/>
  <c r="N141" i="1"/>
  <c r="G34" i="1"/>
  <c r="J204" i="1"/>
  <c r="F23" i="1"/>
  <c r="F193" i="1"/>
  <c r="F201" i="1"/>
  <c r="I194" i="1"/>
  <c r="N108" i="1"/>
  <c r="H164" i="1"/>
  <c r="N72" i="1"/>
  <c r="M142" i="1"/>
  <c r="M128" i="1"/>
  <c r="K115" i="1"/>
  <c r="L151" i="1"/>
  <c r="K130" i="1"/>
  <c r="N88" i="1"/>
  <c r="L36" i="1"/>
  <c r="I53" i="1"/>
  <c r="I161" i="1"/>
  <c r="F142" i="1"/>
  <c r="F53" i="1"/>
  <c r="L34" i="1"/>
  <c r="F220" i="1"/>
  <c r="I225" i="1"/>
  <c r="H73" i="1"/>
  <c r="I13" i="1"/>
  <c r="K141" i="1"/>
  <c r="K9" i="1"/>
  <c r="H9" i="1"/>
  <c r="L204" i="1"/>
  <c r="F183" i="1"/>
  <c r="J53" i="1"/>
  <c r="F24" i="1"/>
  <c r="G110" i="1"/>
  <c r="H119" i="1"/>
  <c r="G125" i="1"/>
  <c r="M13" i="1"/>
  <c r="N161" i="1"/>
  <c r="N46" i="1"/>
  <c r="L78" i="1"/>
  <c r="L9" i="1"/>
  <c r="F104" i="1"/>
  <c r="N114" i="1"/>
  <c r="F124" i="1"/>
  <c r="L223" i="1"/>
  <c r="H223" i="1"/>
  <c r="M235" i="1"/>
  <c r="L235" i="1"/>
  <c r="F235" i="1"/>
  <c r="F205" i="1"/>
  <c r="K205" i="1"/>
  <c r="M205" i="1"/>
  <c r="H205" i="1"/>
  <c r="N205" i="1"/>
  <c r="K215" i="1"/>
  <c r="N215" i="1"/>
  <c r="I205" i="1"/>
  <c r="N236" i="1"/>
  <c r="J236" i="1"/>
  <c r="L236" i="1"/>
  <c r="F236" i="1"/>
  <c r="H236" i="1"/>
  <c r="G236" i="1"/>
  <c r="J205" i="1"/>
  <c r="I16" i="1"/>
  <c r="N16" i="1"/>
  <c r="K16" i="1"/>
  <c r="M207" i="1"/>
  <c r="L207" i="1"/>
  <c r="N143" i="1"/>
  <c r="M143" i="1"/>
  <c r="I176" i="1"/>
  <c r="M176" i="1"/>
  <c r="H176" i="1"/>
  <c r="K176" i="1"/>
  <c r="L176" i="1"/>
  <c r="J225" i="1"/>
  <c r="H155" i="1"/>
  <c r="N155" i="1"/>
  <c r="K155" i="1"/>
  <c r="M177" i="1"/>
  <c r="H177" i="1"/>
  <c r="G177" i="1"/>
  <c r="L177" i="1"/>
  <c r="N208" i="1"/>
  <c r="F208" i="1"/>
  <c r="M208" i="1"/>
  <c r="H208" i="1"/>
  <c r="F217" i="1"/>
  <c r="K217" i="1"/>
  <c r="G217" i="1"/>
  <c r="L217" i="1"/>
  <c r="N132" i="1"/>
  <c r="G197" i="1"/>
  <c r="M216" i="1"/>
  <c r="J177" i="1"/>
  <c r="L155" i="1"/>
  <c r="M197" i="1"/>
  <c r="L216" i="1"/>
  <c r="K40" i="1"/>
  <c r="J40" i="1"/>
  <c r="H40" i="1"/>
  <c r="N61" i="1"/>
  <c r="L61" i="1"/>
  <c r="K71" i="1"/>
  <c r="F71" i="1"/>
  <c r="J71" i="1"/>
  <c r="N71" i="1"/>
  <c r="J93" i="1"/>
  <c r="L93" i="1"/>
  <c r="I93" i="1"/>
  <c r="M103" i="1"/>
  <c r="G103" i="1"/>
  <c r="F133" i="1"/>
  <c r="L133" i="1"/>
  <c r="J133" i="1"/>
  <c r="M133" i="1"/>
  <c r="N133" i="1"/>
  <c r="G133" i="1"/>
  <c r="I133" i="1"/>
  <c r="G167" i="1"/>
  <c r="N167" i="1"/>
  <c r="I167" i="1"/>
  <c r="H188" i="1"/>
  <c r="K188" i="1"/>
  <c r="I209" i="1"/>
  <c r="F209" i="1"/>
  <c r="J209" i="1"/>
  <c r="J52" i="1"/>
  <c r="G52" i="1"/>
  <c r="H52" i="1"/>
  <c r="I52" i="1"/>
  <c r="M52" i="1"/>
  <c r="I94" i="1"/>
  <c r="F94" i="1"/>
  <c r="N94" i="1"/>
  <c r="L94" i="1"/>
  <c r="G94" i="1"/>
  <c r="N134" i="1"/>
  <c r="F134" i="1"/>
  <c r="K134" i="1"/>
  <c r="G134" i="1"/>
  <c r="F168" i="1"/>
  <c r="J168" i="1"/>
  <c r="K210" i="1"/>
  <c r="F210" i="1"/>
  <c r="H210" i="1"/>
  <c r="N210" i="1"/>
  <c r="G61" i="1"/>
  <c r="L41" i="1"/>
  <c r="L205" i="1"/>
  <c r="J143" i="1"/>
  <c r="F176" i="1"/>
  <c r="H168" i="1"/>
  <c r="I177" i="1"/>
  <c r="M155" i="1"/>
  <c r="K93" i="1"/>
  <c r="N216" i="1"/>
  <c r="J41" i="1"/>
  <c r="F155" i="1"/>
  <c r="L19" i="1"/>
  <c r="J19" i="1"/>
  <c r="M19" i="1"/>
  <c r="L30" i="1"/>
  <c r="J30" i="1"/>
  <c r="F30" i="1"/>
  <c r="H30" i="1"/>
  <c r="N30" i="1"/>
  <c r="M30" i="1"/>
  <c r="I30" i="1"/>
  <c r="I72" i="1"/>
  <c r="F72" i="1"/>
  <c r="H72" i="1"/>
  <c r="M72" i="1"/>
  <c r="L158" i="1"/>
  <c r="J158" i="1"/>
  <c r="I158" i="1"/>
  <c r="H158" i="1"/>
  <c r="G158" i="1"/>
  <c r="N158" i="1"/>
  <c r="K158" i="1"/>
  <c r="J169" i="1"/>
  <c r="G169" i="1"/>
  <c r="H169" i="1"/>
  <c r="I169" i="1"/>
  <c r="M189" i="1"/>
  <c r="G189" i="1"/>
  <c r="L189" i="1"/>
  <c r="K189" i="1"/>
  <c r="N200" i="1"/>
  <c r="G200" i="1"/>
  <c r="F61" i="1"/>
  <c r="M41" i="1"/>
  <c r="F216" i="1"/>
  <c r="J176" i="1"/>
  <c r="G176" i="1"/>
  <c r="G207" i="1"/>
  <c r="H217" i="1"/>
  <c r="L114" i="1"/>
  <c r="G215" i="1"/>
  <c r="N93" i="1"/>
  <c r="I216" i="1"/>
  <c r="J72" i="1"/>
  <c r="M196" i="1"/>
  <c r="I155" i="1"/>
  <c r="K167" i="1"/>
  <c r="K216" i="1"/>
  <c r="J210" i="1"/>
  <c r="L200" i="1"/>
  <c r="M167" i="1"/>
  <c r="G208" i="1"/>
  <c r="I217" i="1"/>
  <c r="F114" i="1"/>
  <c r="F215" i="1"/>
  <c r="L52" i="1"/>
  <c r="F52" i="1"/>
  <c r="H21" i="1"/>
  <c r="J21" i="1"/>
  <c r="F21" i="1"/>
  <c r="L32" i="1"/>
  <c r="F32" i="1"/>
  <c r="N44" i="1"/>
  <c r="L44" i="1"/>
  <c r="F44" i="1"/>
  <c r="G44" i="1"/>
  <c r="M65" i="1"/>
  <c r="I65" i="1"/>
  <c r="F65" i="1"/>
  <c r="K65" i="1"/>
  <c r="H65" i="1"/>
  <c r="N65" i="1"/>
  <c r="G65" i="1"/>
  <c r="G74" i="1"/>
  <c r="L74" i="1"/>
  <c r="J86" i="1"/>
  <c r="M86" i="1"/>
  <c r="I86" i="1"/>
  <c r="K86" i="1"/>
  <c r="L86" i="1"/>
  <c r="H86" i="1"/>
  <c r="F97" i="1"/>
  <c r="M97" i="1"/>
  <c r="N97" i="1"/>
  <c r="J97" i="1"/>
  <c r="K97" i="1"/>
  <c r="J106" i="1"/>
  <c r="K106" i="1"/>
  <c r="M106" i="1"/>
  <c r="K116" i="1"/>
  <c r="H116" i="1"/>
  <c r="G116" i="1"/>
  <c r="J116" i="1"/>
  <c r="L116" i="1"/>
  <c r="N116" i="1"/>
  <c r="H126" i="1"/>
  <c r="F126" i="1"/>
  <c r="K126" i="1"/>
  <c r="J149" i="1"/>
  <c r="F149" i="1"/>
  <c r="M149" i="1"/>
  <c r="H149" i="1"/>
  <c r="K149" i="1"/>
  <c r="N149" i="1"/>
  <c r="M160" i="1"/>
  <c r="K160" i="1"/>
  <c r="G160" i="1"/>
  <c r="J160" i="1"/>
  <c r="M171" i="1"/>
  <c r="F171" i="1"/>
  <c r="J224" i="1"/>
  <c r="H224" i="1"/>
  <c r="M224" i="1"/>
  <c r="N224" i="1"/>
  <c r="L224" i="1"/>
  <c r="H206" i="1"/>
  <c r="J206" i="1"/>
  <c r="H225" i="1"/>
  <c r="L225" i="1"/>
  <c r="M225" i="1"/>
  <c r="G225" i="1"/>
  <c r="G25" i="1"/>
  <c r="F25" i="1"/>
  <c r="H25" i="1"/>
  <c r="J25" i="1"/>
  <c r="I25" i="1"/>
  <c r="L25" i="1"/>
  <c r="K227" i="1"/>
  <c r="J227" i="1"/>
  <c r="N227" i="1"/>
  <c r="M144" i="1"/>
  <c r="J144" i="1"/>
  <c r="L144" i="1"/>
  <c r="K144" i="1"/>
  <c r="N51" i="1"/>
  <c r="M51" i="1"/>
  <c r="I82" i="1"/>
  <c r="M82" i="1"/>
  <c r="L82" i="1"/>
  <c r="L113" i="1"/>
  <c r="F113" i="1"/>
  <c r="G113" i="1"/>
  <c r="N113" i="1"/>
  <c r="M145" i="1"/>
  <c r="I145" i="1"/>
  <c r="K178" i="1"/>
  <c r="N178" i="1"/>
  <c r="J178" i="1"/>
  <c r="I178" i="1"/>
  <c r="G178" i="1"/>
  <c r="N198" i="1"/>
  <c r="I198" i="1"/>
  <c r="K61" i="1"/>
  <c r="L178" i="1"/>
  <c r="N176" i="1"/>
  <c r="N177" i="1"/>
  <c r="J155" i="1"/>
  <c r="G216" i="1"/>
  <c r="F198" i="1"/>
  <c r="H83" i="1"/>
  <c r="F83" i="1"/>
  <c r="M83" i="1"/>
  <c r="L146" i="1"/>
  <c r="J146" i="1"/>
  <c r="N146" i="1"/>
  <c r="J230" i="1"/>
  <c r="N230" i="1"/>
  <c r="M9" i="1"/>
  <c r="N9" i="1"/>
  <c r="I9" i="1"/>
  <c r="J42" i="1"/>
  <c r="M42" i="1"/>
  <c r="G84" i="1"/>
  <c r="M84" i="1"/>
  <c r="F84" i="1"/>
  <c r="M147" i="1"/>
  <c r="I147" i="1"/>
  <c r="N181" i="1"/>
  <c r="F181" i="1"/>
  <c r="G181" i="1"/>
  <c r="K181" i="1"/>
  <c r="L181" i="1"/>
  <c r="N41" i="1"/>
  <c r="L143" i="1"/>
  <c r="H93" i="1"/>
  <c r="F51" i="1"/>
  <c r="G93" i="1"/>
  <c r="F16" i="1"/>
  <c r="G146" i="1"/>
  <c r="I210" i="1"/>
  <c r="L210" i="1"/>
  <c r="I143" i="1"/>
  <c r="J200" i="1"/>
  <c r="M236" i="1"/>
  <c r="J235" i="1"/>
  <c r="G72" i="1"/>
  <c r="N225" i="1"/>
  <c r="K25" i="1"/>
  <c r="K52" i="1"/>
  <c r="N169" i="1"/>
  <c r="L201" i="1"/>
  <c r="K220" i="1"/>
  <c r="K45" i="1"/>
  <c r="L172" i="1"/>
  <c r="I85" i="1"/>
  <c r="K85" i="1"/>
  <c r="J96" i="1"/>
  <c r="K96" i="1"/>
  <c r="I96" i="1"/>
  <c r="N199" i="1"/>
  <c r="L199" i="1"/>
  <c r="H218" i="1"/>
  <c r="F218" i="1"/>
  <c r="K218" i="1"/>
  <c r="N218" i="1"/>
  <c r="L218" i="1"/>
  <c r="G229" i="1"/>
  <c r="F229" i="1"/>
  <c r="G22" i="1"/>
  <c r="N22" i="1"/>
  <c r="F98" i="1"/>
  <c r="I98" i="1"/>
  <c r="J127" i="1"/>
  <c r="L127" i="1"/>
  <c r="G127" i="1"/>
  <c r="J185" i="1"/>
  <c r="I185" i="1"/>
  <c r="G185" i="1"/>
  <c r="J211" i="1"/>
  <c r="L211" i="1"/>
  <c r="F211" i="1"/>
  <c r="H211" i="1"/>
  <c r="I201" i="1"/>
  <c r="H220" i="1"/>
  <c r="J172" i="1"/>
  <c r="L117" i="1"/>
  <c r="H34" i="1"/>
  <c r="N34" i="1"/>
  <c r="J34" i="1"/>
  <c r="G76" i="1"/>
  <c r="F76" i="1"/>
  <c r="L99" i="1"/>
  <c r="N99" i="1"/>
  <c r="M108" i="1"/>
  <c r="F108" i="1"/>
  <c r="F151" i="1"/>
  <c r="J151" i="1"/>
  <c r="G151" i="1"/>
  <c r="J202" i="1"/>
  <c r="H202" i="1"/>
  <c r="M202" i="1"/>
  <c r="M85" i="1"/>
  <c r="M127" i="1"/>
  <c r="M201" i="1"/>
  <c r="J191" i="1"/>
  <c r="M107" i="1"/>
  <c r="G172" i="1"/>
  <c r="N33" i="1"/>
  <c r="L13" i="1"/>
  <c r="G75" i="1"/>
  <c r="J12" i="1"/>
  <c r="I12" i="1"/>
  <c r="G12" i="1"/>
  <c r="N35" i="1"/>
  <c r="I35" i="1"/>
  <c r="L47" i="1"/>
  <c r="M47" i="1"/>
  <c r="G128" i="1"/>
  <c r="F128" i="1"/>
  <c r="M190" i="1"/>
  <c r="N190" i="1"/>
  <c r="G190" i="1"/>
  <c r="J231" i="1"/>
  <c r="M231" i="1"/>
  <c r="N231" i="1"/>
  <c r="K46" i="1"/>
  <c r="G46" i="1"/>
  <c r="I117" i="1"/>
  <c r="L76" i="1"/>
  <c r="G211" i="1"/>
  <c r="I22" i="1"/>
  <c r="I127" i="1"/>
  <c r="F202" i="1"/>
  <c r="N191" i="1"/>
  <c r="H201" i="1"/>
  <c r="I107" i="1"/>
  <c r="L22" i="1"/>
  <c r="I172" i="1"/>
  <c r="M96" i="1"/>
  <c r="H46" i="1"/>
  <c r="M125" i="1"/>
  <c r="G115" i="1"/>
  <c r="N229" i="1"/>
  <c r="J117" i="1"/>
  <c r="N66" i="1"/>
  <c r="H67" i="1"/>
  <c r="N67" i="1"/>
  <c r="I67" i="1"/>
  <c r="M119" i="1"/>
  <c r="N119" i="1"/>
  <c r="K119" i="1"/>
  <c r="N129" i="1"/>
  <c r="F129" i="1"/>
  <c r="H192" i="1"/>
  <c r="I58" i="1"/>
  <c r="I192" i="1"/>
  <c r="I142" i="1"/>
  <c r="G192" i="1"/>
  <c r="I232" i="1"/>
  <c r="F145" i="1"/>
  <c r="N10" i="1"/>
  <c r="J115" i="1"/>
  <c r="N98" i="1"/>
  <c r="H162" i="1"/>
  <c r="J37" i="1"/>
  <c r="H115" i="1"/>
  <c r="L45" i="1"/>
  <c r="L154" i="1"/>
  <c r="M164" i="1"/>
  <c r="K154" i="1"/>
  <c r="K29" i="1"/>
  <c r="L138" i="1"/>
  <c r="L27" i="1"/>
  <c r="I123" i="1"/>
  <c r="M123" i="1"/>
  <c r="G196" i="1"/>
  <c r="G145" i="1"/>
  <c r="I38" i="1"/>
  <c r="J147" i="1"/>
  <c r="K147" i="1"/>
  <c r="J138" i="1"/>
  <c r="G232" i="1"/>
  <c r="M54" i="1"/>
  <c r="N54" i="1"/>
  <c r="J17" i="1"/>
  <c r="L196" i="1"/>
  <c r="H145" i="1"/>
  <c r="K17" i="1"/>
  <c r="I77" i="1"/>
  <c r="L128" i="1"/>
  <c r="H143" i="1"/>
  <c r="L169" i="1"/>
  <c r="M27" i="1"/>
  <c r="G80" i="1"/>
  <c r="H129" i="1"/>
  <c r="M10" i="1"/>
  <c r="H79" i="1"/>
  <c r="G79" i="1"/>
  <c r="L162" i="1"/>
  <c r="M37" i="1"/>
  <c r="F106" i="1"/>
  <c r="I115" i="1"/>
  <c r="M223" i="1"/>
  <c r="G45" i="1"/>
  <c r="L164" i="1"/>
  <c r="I47" i="1"/>
  <c r="F213" i="1"/>
  <c r="I154" i="1"/>
  <c r="I196" i="1"/>
  <c r="J232" i="1"/>
  <c r="K145" i="1"/>
  <c r="F121" i="1"/>
  <c r="M188" i="1"/>
  <c r="K98" i="1"/>
  <c r="H54" i="1"/>
  <c r="G106" i="1"/>
  <c r="H98" i="1"/>
  <c r="F223" i="1"/>
  <c r="K164" i="1"/>
  <c r="N162" i="1"/>
  <c r="M80" i="1"/>
  <c r="J196" i="1"/>
  <c r="N90" i="1"/>
  <c r="L37" i="1"/>
  <c r="J145" i="1"/>
  <c r="H27" i="1"/>
  <c r="F62" i="1"/>
  <c r="K121" i="1"/>
  <c r="J137" i="1"/>
  <c r="M154" i="1"/>
  <c r="I37" i="1"/>
  <c r="F196" i="1"/>
  <c r="N188" i="1"/>
  <c r="L137" i="1"/>
  <c r="L79" i="1"/>
  <c r="N106" i="1"/>
  <c r="L98" i="1"/>
  <c r="H232" i="1"/>
  <c r="H37" i="1"/>
  <c r="J129" i="1"/>
  <c r="I164" i="1"/>
  <c r="J47" i="1"/>
  <c r="F90" i="1"/>
  <c r="I171" i="1"/>
  <c r="K123" i="1"/>
  <c r="L115" i="1"/>
  <c r="N147" i="1"/>
  <c r="F230" i="1"/>
  <c r="I206" i="1"/>
  <c r="I188" i="1"/>
  <c r="G138" i="1"/>
  <c r="F38" i="1"/>
  <c r="J80" i="1"/>
  <c r="I106" i="1"/>
  <c r="H138" i="1"/>
  <c r="G180" i="1"/>
  <c r="N196" i="1"/>
  <c r="N137" i="1"/>
  <c r="H137" i="1"/>
  <c r="K129" i="1"/>
  <c r="G230" i="1"/>
  <c r="N47" i="1"/>
  <c r="I62" i="1"/>
  <c r="K62" i="1"/>
  <c r="H106" i="1"/>
  <c r="N121" i="1"/>
  <c r="L80" i="1"/>
  <c r="F47" i="1"/>
  <c r="J98" i="1"/>
  <c r="F115" i="1"/>
  <c r="J164" i="1"/>
  <c r="I80" i="1"/>
  <c r="K206" i="1"/>
  <c r="J180" i="1"/>
  <c r="I224" i="1"/>
  <c r="M230" i="1"/>
  <c r="N29" i="1"/>
  <c r="J62" i="1"/>
  <c r="G62" i="1"/>
  <c r="H62" i="1"/>
  <c r="N232" i="1"/>
  <c r="I121" i="1"/>
  <c r="H80" i="1"/>
  <c r="N154" i="1"/>
  <c r="L20" i="1"/>
  <c r="L106" i="1"/>
  <c r="L147" i="1"/>
  <c r="M115" i="1"/>
  <c r="L171" i="1"/>
  <c r="N80" i="1"/>
  <c r="M206" i="1"/>
  <c r="G154" i="1"/>
  <c r="F224" i="1"/>
  <c r="K180" i="1"/>
  <c r="G10" i="1"/>
  <c r="J150" i="1"/>
  <c r="H167" i="1"/>
  <c r="M121" i="1"/>
  <c r="K230" i="1"/>
  <c r="G206" i="1"/>
  <c r="J29" i="1"/>
  <c r="F37" i="1"/>
  <c r="F54" i="1"/>
  <c r="F162" i="1"/>
  <c r="L54" i="1"/>
  <c r="F232" i="1"/>
  <c r="N62" i="1"/>
  <c r="H47" i="1"/>
  <c r="H154" i="1"/>
  <c r="K232" i="1"/>
  <c r="G164" i="1"/>
  <c r="H10" i="1"/>
  <c r="G27" i="1"/>
  <c r="F138" i="1"/>
  <c r="J38" i="1"/>
  <c r="G102" i="1"/>
  <c r="F225" i="1"/>
  <c r="I230" i="1"/>
  <c r="H230" i="1"/>
  <c r="F29" i="1"/>
  <c r="N37" i="1"/>
  <c r="G123" i="1"/>
  <c r="L123" i="1"/>
  <c r="L129" i="1"/>
  <c r="F137" i="1"/>
  <c r="G137" i="1"/>
  <c r="F188" i="1"/>
  <c r="I29" i="1"/>
  <c r="J162" i="1"/>
  <c r="G37" i="1"/>
  <c r="M29" i="1"/>
  <c r="J154" i="1"/>
  <c r="G29" i="1"/>
  <c r="G129" i="1"/>
  <c r="J171" i="1"/>
  <c r="K10" i="1"/>
  <c r="I138" i="1"/>
  <c r="H147" i="1"/>
  <c r="G105" i="1"/>
  <c r="F17" i="1"/>
  <c r="G17" i="1"/>
  <c r="H38" i="1"/>
  <c r="J67" i="1"/>
  <c r="I137" i="1"/>
  <c r="M62" i="1"/>
  <c r="L232" i="1"/>
  <c r="M138" i="1"/>
  <c r="J27" i="1"/>
  <c r="H196" i="1"/>
  <c r="N138" i="1"/>
  <c r="M17" i="1"/>
  <c r="M25" i="1"/>
  <c r="G111" i="1"/>
  <c r="K238" i="1"/>
  <c r="G238" i="1"/>
  <c r="H238" i="1"/>
  <c r="L238" i="1"/>
  <c r="M238" i="1"/>
  <c r="N238" i="1"/>
  <c r="I238" i="1"/>
  <c r="H237" i="1"/>
  <c r="J237" i="1"/>
  <c r="L237" i="1"/>
  <c r="M237" i="1"/>
  <c r="F237" i="1"/>
  <c r="G237" i="1"/>
  <c r="I237" i="1"/>
  <c r="K237" i="1"/>
  <c r="K70" i="1"/>
  <c r="I70" i="1"/>
  <c r="M70" i="1"/>
  <c r="N70" i="1"/>
  <c r="L70" i="1"/>
  <c r="H70" i="1"/>
  <c r="J70" i="1"/>
  <c r="F70" i="1"/>
  <c r="G70" i="1"/>
  <c r="J195" i="1"/>
  <c r="K195" i="1"/>
  <c r="G195" i="1"/>
  <c r="M195" i="1"/>
  <c r="N195" i="1"/>
  <c r="H195" i="1"/>
  <c r="F195" i="1"/>
  <c r="F194" i="1"/>
  <c r="G55" i="1"/>
  <c r="M55" i="1"/>
  <c r="H55" i="1"/>
  <c r="L55" i="1"/>
  <c r="K55" i="1"/>
  <c r="I55" i="1"/>
  <c r="N55" i="1"/>
  <c r="J55" i="1"/>
  <c r="F55" i="1"/>
  <c r="H63" i="1"/>
  <c r="L63" i="1"/>
  <c r="M63" i="1"/>
  <c r="G63" i="1"/>
  <c r="F63" i="1"/>
  <c r="N63" i="1"/>
  <c r="J63" i="1"/>
  <c r="I63" i="1"/>
  <c r="N179" i="1"/>
  <c r="F179" i="1"/>
  <c r="K179" i="1"/>
  <c r="G179" i="1"/>
  <c r="M179" i="1"/>
  <c r="J179" i="1"/>
  <c r="L179" i="1"/>
  <c r="I179" i="1"/>
  <c r="L195" i="1"/>
  <c r="H179" i="1"/>
  <c r="H56" i="1"/>
  <c r="G56" i="1"/>
  <c r="M56" i="1"/>
  <c r="L56" i="1"/>
  <c r="K56" i="1"/>
  <c r="I56" i="1"/>
  <c r="J56" i="1"/>
  <c r="N56" i="1"/>
  <c r="I64" i="1"/>
  <c r="J64" i="1"/>
  <c r="G64" i="1"/>
  <c r="N64" i="1"/>
  <c r="K64" i="1"/>
  <c r="F64" i="1"/>
  <c r="M64" i="1"/>
  <c r="L64" i="1"/>
  <c r="J69" i="1"/>
  <c r="N69" i="1"/>
  <c r="K69" i="1"/>
  <c r="I69" i="1"/>
  <c r="H69" i="1"/>
  <c r="M69" i="1"/>
  <c r="L69" i="1"/>
  <c r="G69" i="1"/>
  <c r="F69" i="1"/>
  <c r="K165" i="1"/>
  <c r="N165" i="1"/>
  <c r="L165" i="1"/>
  <c r="H165" i="1"/>
  <c r="J165" i="1"/>
  <c r="G165" i="1"/>
  <c r="I165" i="1"/>
  <c r="M165" i="1"/>
  <c r="I132" i="1"/>
  <c r="H132" i="1"/>
  <c r="L132" i="1"/>
  <c r="G132" i="1"/>
  <c r="M132" i="1"/>
  <c r="I140" i="1"/>
  <c r="M140" i="1"/>
  <c r="L140" i="1"/>
  <c r="K140" i="1"/>
  <c r="N140" i="1"/>
  <c r="F140" i="1"/>
  <c r="G140" i="1"/>
  <c r="H140" i="1"/>
  <c r="N156" i="1"/>
  <c r="I156" i="1"/>
  <c r="H156" i="1"/>
  <c r="F156" i="1"/>
  <c r="M156" i="1"/>
  <c r="K156" i="1"/>
  <c r="L156" i="1"/>
  <c r="G156" i="1"/>
  <c r="J156" i="1"/>
  <c r="J166" i="1"/>
  <c r="F166" i="1"/>
  <c r="I166" i="1"/>
  <c r="G166" i="1"/>
  <c r="N166" i="1"/>
  <c r="H166" i="1"/>
  <c r="M226" i="1"/>
  <c r="K226" i="1"/>
  <c r="I226" i="1"/>
  <c r="H226" i="1"/>
  <c r="G226" i="1"/>
  <c r="N226" i="1"/>
  <c r="F226" i="1"/>
  <c r="L226" i="1"/>
  <c r="J226" i="1"/>
  <c r="L77" i="1"/>
  <c r="H77" i="1"/>
  <c r="M77" i="1"/>
  <c r="N77" i="1"/>
  <c r="F77" i="1"/>
  <c r="G77" i="1"/>
  <c r="K87" i="1"/>
  <c r="G87" i="1"/>
  <c r="M87" i="1"/>
  <c r="J87" i="1"/>
  <c r="H87" i="1"/>
  <c r="L87" i="1"/>
  <c r="N87" i="1"/>
  <c r="F87" i="1"/>
  <c r="H186" i="1"/>
  <c r="N186" i="1"/>
  <c r="J186" i="1"/>
  <c r="L186" i="1"/>
  <c r="M186" i="1"/>
  <c r="F186" i="1"/>
  <c r="G186" i="1"/>
  <c r="L48" i="1"/>
  <c r="G48" i="1"/>
  <c r="J48" i="1"/>
  <c r="I48" i="1"/>
  <c r="N48" i="1"/>
  <c r="H48" i="1"/>
  <c r="N148" i="1"/>
  <c r="G148" i="1"/>
  <c r="F148" i="1"/>
  <c r="H148" i="1"/>
  <c r="I148" i="1"/>
  <c r="K148" i="1"/>
  <c r="M173" i="1"/>
  <c r="F173" i="1"/>
  <c r="G173" i="1"/>
  <c r="N173" i="1"/>
  <c r="L173" i="1"/>
  <c r="I173" i="1"/>
  <c r="K173" i="1"/>
  <c r="H173" i="1"/>
  <c r="F109" i="1"/>
  <c r="M109" i="1"/>
  <c r="G109" i="1"/>
  <c r="L109" i="1"/>
  <c r="J109" i="1"/>
  <c r="K109" i="1"/>
  <c r="G194" i="1"/>
  <c r="K194" i="1"/>
  <c r="H194" i="1"/>
  <c r="L194" i="1"/>
  <c r="J194" i="1"/>
  <c r="M194" i="1"/>
  <c r="K139" i="1"/>
  <c r="I139" i="1"/>
  <c r="J139" i="1"/>
  <c r="M139" i="1"/>
  <c r="G139" i="1"/>
  <c r="L139" i="1"/>
  <c r="F139" i="1"/>
  <c r="N139" i="1"/>
  <c r="K48" i="1"/>
  <c r="H15" i="1"/>
  <c r="L15" i="1"/>
  <c r="G15" i="1"/>
  <c r="J15" i="1"/>
  <c r="F15" i="1"/>
  <c r="G203" i="1"/>
  <c r="J203" i="1"/>
  <c r="L203" i="1"/>
  <c r="N203" i="1"/>
  <c r="K203" i="1"/>
  <c r="H203" i="1"/>
  <c r="F203" i="1"/>
  <c r="I203" i="1"/>
  <c r="M203" i="1"/>
  <c r="K186" i="1"/>
  <c r="J77" i="1"/>
  <c r="L219" i="1"/>
  <c r="K219" i="1"/>
  <c r="I219" i="1"/>
  <c r="F219" i="1"/>
  <c r="H219" i="1"/>
  <c r="J219" i="1"/>
  <c r="N219" i="1"/>
  <c r="M219" i="1"/>
  <c r="J95" i="1"/>
  <c r="G95" i="1"/>
  <c r="H95" i="1"/>
  <c r="L95" i="1"/>
  <c r="M95" i="1"/>
  <c r="K95" i="1"/>
  <c r="N95" i="1"/>
  <c r="I95" i="1"/>
  <c r="F31" i="1"/>
  <c r="I31" i="1"/>
  <c r="K31" i="1"/>
  <c r="I88" i="1"/>
  <c r="M88" i="1"/>
  <c r="K88" i="1"/>
  <c r="L88" i="1"/>
  <c r="M228" i="1"/>
  <c r="I49" i="1"/>
  <c r="J31" i="1"/>
  <c r="M74" i="1"/>
  <c r="J152" i="1"/>
  <c r="F180" i="1"/>
  <c r="J105" i="1"/>
  <c r="G40" i="1"/>
  <c r="I40" i="1"/>
  <c r="L103" i="1"/>
  <c r="H103" i="1"/>
  <c r="I103" i="1"/>
  <c r="J118" i="1"/>
  <c r="F118" i="1"/>
  <c r="G174" i="1"/>
  <c r="I174" i="1"/>
  <c r="N174" i="1"/>
  <c r="K213" i="1"/>
  <c r="G213" i="1"/>
  <c r="J213" i="1"/>
  <c r="H190" i="1"/>
  <c r="L174" i="1"/>
  <c r="I42" i="1"/>
  <c r="K42" i="1"/>
  <c r="N118" i="1"/>
  <c r="K228" i="1"/>
  <c r="N31" i="1"/>
  <c r="I136" i="1"/>
  <c r="F143" i="1"/>
  <c r="M221" i="1"/>
  <c r="J167" i="1"/>
  <c r="N103" i="1"/>
  <c r="G14" i="1"/>
  <c r="F187" i="1"/>
  <c r="L26" i="1"/>
  <c r="N42" i="1"/>
  <c r="J49" i="1"/>
  <c r="K152" i="1"/>
  <c r="L105" i="1"/>
  <c r="G187" i="1"/>
  <c r="K26" i="1"/>
  <c r="H33" i="1"/>
  <c r="M33" i="1"/>
  <c r="K33" i="1"/>
  <c r="J33" i="1"/>
  <c r="G97" i="1"/>
  <c r="H97" i="1"/>
  <c r="L126" i="1"/>
  <c r="J126" i="1"/>
  <c r="I126" i="1"/>
  <c r="K168" i="1"/>
  <c r="G168" i="1"/>
  <c r="L206" i="1"/>
  <c r="F206" i="1"/>
  <c r="N206" i="1"/>
  <c r="H214" i="1"/>
  <c r="F214" i="1"/>
  <c r="G157" i="1"/>
  <c r="M157" i="1"/>
  <c r="M180" i="1"/>
  <c r="H180" i="1"/>
  <c r="L180" i="1"/>
  <c r="G49" i="1"/>
  <c r="I187" i="1"/>
  <c r="M90" i="1"/>
  <c r="H32" i="1"/>
  <c r="I32" i="1"/>
  <c r="L57" i="1"/>
  <c r="F57" i="1"/>
  <c r="K57" i="1"/>
  <c r="I57" i="1"/>
  <c r="M57" i="1"/>
  <c r="J57" i="1"/>
  <c r="N125" i="1"/>
  <c r="I125" i="1"/>
  <c r="L150" i="1"/>
  <c r="G150" i="1"/>
  <c r="J90" i="1"/>
  <c r="K113" i="1"/>
  <c r="N112" i="1"/>
  <c r="F19" i="1"/>
  <c r="F103" i="1"/>
  <c r="M118" i="1"/>
  <c r="H228" i="1"/>
  <c r="I74" i="1"/>
  <c r="H221" i="1"/>
  <c r="J136" i="1"/>
  <c r="H82" i="1"/>
  <c r="G221" i="1"/>
  <c r="G143" i="1"/>
  <c r="M31" i="1"/>
  <c r="F167" i="1"/>
  <c r="H174" i="1"/>
  <c r="L59" i="1"/>
  <c r="M112" i="1"/>
  <c r="N213" i="1"/>
  <c r="G26" i="1"/>
  <c r="N187" i="1"/>
  <c r="K90" i="1"/>
  <c r="M40" i="1"/>
  <c r="G90" i="1"/>
  <c r="I10" i="1"/>
  <c r="J10" i="1"/>
  <c r="F10" i="1"/>
  <c r="N26" i="1"/>
  <c r="K34" i="1"/>
  <c r="F34" i="1"/>
  <c r="H41" i="1"/>
  <c r="K41" i="1"/>
  <c r="L51" i="1"/>
  <c r="J51" i="1"/>
  <c r="H51" i="1"/>
  <c r="L90" i="1"/>
  <c r="G98" i="1"/>
  <c r="M98" i="1"/>
  <c r="I112" i="1"/>
  <c r="L120" i="1"/>
  <c r="J134" i="1"/>
  <c r="H134" i="1"/>
  <c r="I134" i="1"/>
  <c r="L134" i="1"/>
  <c r="M134" i="1"/>
  <c r="L142" i="1"/>
  <c r="J142" i="1"/>
  <c r="K151" i="1"/>
  <c r="I151" i="1"/>
  <c r="H151" i="1"/>
  <c r="K159" i="1"/>
  <c r="G159" i="1"/>
  <c r="L159" i="1"/>
  <c r="K175" i="1"/>
  <c r="M175" i="1"/>
  <c r="G175" i="1"/>
  <c r="I197" i="1"/>
  <c r="F197" i="1"/>
  <c r="N197" i="1"/>
  <c r="J197" i="1"/>
  <c r="H197" i="1"/>
  <c r="L197" i="1"/>
  <c r="M222" i="1"/>
  <c r="G222" i="1"/>
  <c r="H231" i="1"/>
  <c r="K231" i="1"/>
  <c r="L231" i="1"/>
  <c r="J212" i="1"/>
  <c r="N212" i="1"/>
  <c r="K212" i="1"/>
  <c r="F81" i="1"/>
  <c r="H81" i="1"/>
  <c r="L81" i="1"/>
  <c r="H105" i="1"/>
  <c r="K105" i="1"/>
  <c r="I228" i="1"/>
  <c r="N228" i="1"/>
  <c r="J74" i="1"/>
  <c r="H112" i="1"/>
  <c r="G118" i="1"/>
  <c r="L212" i="1"/>
  <c r="L167" i="1"/>
  <c r="H157" i="1"/>
  <c r="I19" i="1"/>
  <c r="H19" i="1"/>
  <c r="K19" i="1"/>
  <c r="H35" i="1"/>
  <c r="M35" i="1"/>
  <c r="G35" i="1"/>
  <c r="N43" i="1"/>
  <c r="K43" i="1"/>
  <c r="I43" i="1"/>
  <c r="M113" i="1"/>
  <c r="H113" i="1"/>
  <c r="F153" i="1"/>
  <c r="L153" i="1"/>
  <c r="J190" i="1"/>
  <c r="I190" i="1"/>
  <c r="L152" i="1"/>
  <c r="L49" i="1"/>
  <c r="I157" i="1"/>
  <c r="H74" i="1"/>
  <c r="L136" i="1"/>
  <c r="K79" i="1"/>
  <c r="J223" i="1"/>
  <c r="I221" i="1"/>
  <c r="J59" i="1"/>
  <c r="K35" i="1"/>
  <c r="I105" i="1"/>
  <c r="I135" i="1"/>
  <c r="I213" i="1"/>
  <c r="N49" i="1"/>
  <c r="G81" i="1"/>
  <c r="I150" i="1"/>
  <c r="M32" i="1"/>
  <c r="J43" i="1"/>
  <c r="H88" i="1"/>
  <c r="K190" i="1"/>
  <c r="J157" i="1"/>
  <c r="L157" i="1"/>
  <c r="K135" i="1"/>
  <c r="F20" i="1"/>
  <c r="G20" i="1"/>
  <c r="K20" i="1"/>
  <c r="J20" i="1"/>
  <c r="M20" i="1"/>
  <c r="I20" i="1"/>
  <c r="J36" i="1"/>
  <c r="F36" i="1"/>
  <c r="I36" i="1"/>
  <c r="K36" i="1"/>
  <c r="H191" i="1"/>
  <c r="L191" i="1"/>
  <c r="I199" i="1"/>
  <c r="J199" i="1"/>
  <c r="M199" i="1"/>
  <c r="J208" i="1"/>
  <c r="I208" i="1"/>
  <c r="K208" i="1"/>
  <c r="J187" i="1"/>
  <c r="H187" i="1"/>
  <c r="L187" i="1"/>
  <c r="J207" i="1"/>
  <c r="I207" i="1"/>
  <c r="F207" i="1"/>
  <c r="N207" i="1"/>
  <c r="K207" i="1"/>
  <c r="L42" i="1"/>
  <c r="N32" i="1"/>
  <c r="H152" i="1"/>
  <c r="J82" i="1"/>
  <c r="N82" i="1"/>
  <c r="M152" i="1"/>
  <c r="G88" i="1"/>
  <c r="J113" i="1"/>
  <c r="N59" i="1"/>
  <c r="N40" i="1"/>
  <c r="F157" i="1"/>
  <c r="L31" i="1"/>
  <c r="K74" i="1"/>
  <c r="H136" i="1"/>
  <c r="F82" i="1"/>
  <c r="F79" i="1"/>
  <c r="K223" i="1"/>
  <c r="K120" i="1"/>
  <c r="G57" i="1"/>
  <c r="L213" i="1"/>
  <c r="I118" i="1"/>
  <c r="G59" i="1"/>
  <c r="M105" i="1"/>
  <c r="K143" i="1"/>
  <c r="F135" i="1"/>
  <c r="M49" i="1"/>
  <c r="I81" i="1"/>
  <c r="K150" i="1"/>
  <c r="H43" i="1"/>
  <c r="G212" i="1"/>
  <c r="N91" i="1"/>
  <c r="G43" i="1"/>
  <c r="J103" i="1"/>
  <c r="L135" i="1"/>
  <c r="J135" i="1"/>
  <c r="J174" i="1"/>
  <c r="I45" i="1"/>
  <c r="J45" i="1"/>
  <c r="H45" i="1"/>
  <c r="N45" i="1"/>
  <c r="M45" i="1"/>
  <c r="M53" i="1"/>
  <c r="N53" i="1"/>
  <c r="I76" i="1"/>
  <c r="H84" i="1"/>
  <c r="K84" i="1"/>
  <c r="M93" i="1"/>
  <c r="F100" i="1"/>
  <c r="K100" i="1"/>
  <c r="L107" i="1"/>
  <c r="K114" i="1"/>
  <c r="M114" i="1"/>
  <c r="G121" i="1"/>
  <c r="J121" i="1"/>
  <c r="N145" i="1"/>
  <c r="L145" i="1"/>
  <c r="M162" i="1"/>
  <c r="K162" i="1"/>
  <c r="F177" i="1"/>
  <c r="K177" i="1"/>
  <c r="M200" i="1"/>
  <c r="K200" i="1"/>
  <c r="M14" i="1"/>
  <c r="F14" i="1"/>
  <c r="I14" i="1"/>
  <c r="H14" i="1"/>
  <c r="K14" i="1"/>
  <c r="J14" i="1"/>
  <c r="F112" i="1"/>
  <c r="G112" i="1"/>
  <c r="I160" i="1"/>
  <c r="H160" i="1"/>
  <c r="F160" i="1"/>
  <c r="H90" i="1"/>
  <c r="L215" i="1"/>
  <c r="M215" i="1"/>
  <c r="J215" i="1"/>
  <c r="I215" i="1"/>
  <c r="F88" i="1"/>
  <c r="K157" i="1"/>
  <c r="F74" i="1"/>
  <c r="N79" i="1"/>
  <c r="G136" i="1"/>
  <c r="K82" i="1"/>
  <c r="H153" i="1"/>
  <c r="J153" i="1"/>
  <c r="J79" i="1"/>
  <c r="G223" i="1"/>
  <c r="G120" i="1"/>
  <c r="I59" i="1"/>
  <c r="N105" i="1"/>
  <c r="H135" i="1"/>
  <c r="F49" i="1"/>
  <c r="L40" i="1"/>
  <c r="M81" i="1"/>
  <c r="H150" i="1"/>
  <c r="L43" i="1"/>
  <c r="K32" i="1"/>
  <c r="F125" i="1"/>
  <c r="F212" i="1"/>
  <c r="G19" i="1"/>
  <c r="M174" i="1"/>
  <c r="N20" i="1"/>
  <c r="N135" i="1"/>
  <c r="K27" i="1"/>
  <c r="M28" i="1"/>
  <c r="J28" i="1"/>
  <c r="M46" i="1"/>
  <c r="L46" i="1"/>
  <c r="G54" i="1"/>
  <c r="K54" i="1"/>
  <c r="J54" i="1"/>
  <c r="H85" i="1"/>
  <c r="F85" i="1"/>
  <c r="M130" i="1"/>
  <c r="F130" i="1"/>
  <c r="M163" i="1"/>
  <c r="K163" i="1"/>
  <c r="N171" i="1"/>
  <c r="K171" i="1"/>
  <c r="H171" i="1"/>
  <c r="M182" i="1"/>
  <c r="J182" i="1"/>
  <c r="G182" i="1"/>
  <c r="G228" i="1"/>
  <c r="F120" i="1"/>
  <c r="H120" i="1"/>
  <c r="N120" i="1"/>
  <c r="N223" i="1"/>
  <c r="F91" i="1"/>
  <c r="K91" i="1"/>
  <c r="H91" i="1"/>
  <c r="I91" i="1"/>
  <c r="F152" i="1"/>
  <c r="L118" i="1"/>
  <c r="L112" i="1"/>
  <c r="M158" i="1"/>
  <c r="I223" i="1"/>
  <c r="N74" i="1"/>
  <c r="G82" i="1"/>
  <c r="M79" i="1"/>
  <c r="G153" i="1"/>
  <c r="L160" i="1"/>
  <c r="N160" i="1"/>
  <c r="J120" i="1"/>
  <c r="M213" i="1"/>
  <c r="F42" i="1"/>
  <c r="G42" i="1"/>
  <c r="M135" i="1"/>
  <c r="M120" i="1"/>
  <c r="I26" i="1"/>
  <c r="N150" i="1"/>
  <c r="G32" i="1"/>
  <c r="H125" i="1"/>
  <c r="F43" i="1"/>
  <c r="H207" i="1"/>
  <c r="F40" i="1"/>
  <c r="F35" i="1"/>
  <c r="M16" i="1"/>
  <c r="L16" i="1"/>
  <c r="L23" i="1"/>
  <c r="N23" i="1"/>
  <c r="I23" i="1"/>
  <c r="K23" i="1"/>
  <c r="L38" i="1"/>
  <c r="N38" i="1"/>
  <c r="G38" i="1"/>
  <c r="M38" i="1"/>
  <c r="F123" i="1"/>
  <c r="H123" i="1"/>
  <c r="J123" i="1"/>
  <c r="G147" i="1"/>
  <c r="F147" i="1"/>
  <c r="L193" i="1"/>
  <c r="I193" i="1"/>
  <c r="M193" i="1"/>
  <c r="G234" i="1"/>
  <c r="G235" i="1"/>
  <c r="I227" i="1"/>
  <c r="J233" i="1"/>
  <c r="K224" i="1"/>
  <c r="K235" i="1"/>
  <c r="M218" i="1"/>
  <c r="F227" i="1"/>
  <c r="H233" i="1"/>
  <c r="I236" i="1"/>
  <c r="N234" i="1"/>
  <c r="H235" i="1"/>
  <c r="I218" i="1"/>
  <c r="N235" i="1"/>
  <c r="F238" i="1"/>
  <c r="L233" i="1"/>
</calcChain>
</file>

<file path=xl/sharedStrings.xml><?xml version="1.0" encoding="utf-8"?>
<sst xmlns="http://schemas.openxmlformats.org/spreadsheetml/2006/main" count="22" uniqueCount="22">
  <si>
    <r>
      <t xml:space="preserve">waarde </t>
    </r>
    <r>
      <rPr>
        <b/>
        <sz val="10"/>
        <rFont val="Arial"/>
        <family val="2"/>
      </rPr>
      <t>S</t>
    </r>
    <r>
      <rPr>
        <sz val="10"/>
        <rFont val="Arial"/>
        <family val="2"/>
      </rPr>
      <t xml:space="preserve"> op 1 januari 2007 =</t>
    </r>
  </si>
  <si>
    <r>
      <t>waarde</t>
    </r>
    <r>
      <rPr>
        <b/>
        <sz val="10"/>
        <rFont val="Arial"/>
        <family val="2"/>
      </rPr>
      <t xml:space="preserve"> I </t>
    </r>
    <r>
      <rPr>
        <sz val="10"/>
        <rFont val="Arial"/>
        <family val="2"/>
      </rPr>
      <t>op 1 januari 2007 =</t>
    </r>
  </si>
  <si>
    <t>Subsidie
 passief
andere</t>
  </si>
  <si>
    <t>Subsidie
passief
basisond.</t>
  </si>
  <si>
    <t>Index
verbouwing</t>
  </si>
  <si>
    <t>Norm
passiefproject</t>
  </si>
  <si>
    <t>E40-subsidie
basisonder-
wijs</t>
  </si>
  <si>
    <t>E40-subsidie
andere</t>
  </si>
  <si>
    <t>Schoollokalen niet EPB-plichtig</t>
  </si>
  <si>
    <t xml:space="preserve">Schoollokalen EPB-plichtig </t>
  </si>
  <si>
    <t>Coëfficiënt</t>
  </si>
  <si>
    <t xml:space="preserve">Waarde s
(lonen) </t>
  </si>
  <si>
    <t>Periode</t>
  </si>
  <si>
    <t>Overdekte speelplaats</t>
  </si>
  <si>
    <t xml:space="preserve">   INDEXERINGSFORMULE (voor 01/06/2021):
   0,40 x s/S + 0,40 x i/I + 0,20</t>
  </si>
  <si>
    <t>Waarde i2021 (nieuwe materialen)</t>
  </si>
  <si>
    <t xml:space="preserve">   INDEXERINGSFORMULE (na 01/06/2021):
   [0,40 x (s/S)] + [0,40 x (i(waardemei2021)/I) x (i-2021 / I-2021(waardeapril2021)] + 0,20</t>
  </si>
  <si>
    <t xml:space="preserve">De nieuwe materialenindex i2021 wordt pas ten vroegste de tweede werkdag van de tweede maand nadien bekendgemaakt. De oude materialenindex i daarentegen werd telkens met slechts één maand vertraging bekendgemaakt. Bijgevolg werken we voor de berekening van de coëfficiënt in onderstaande tabel vanaf juni 2021 met de i2021 van twee maanden terug. Voordien konden we nog werken met de oude i van slechts één maand terug. </t>
  </si>
  <si>
    <t>Toelichting materialenindex overschakeling van i naar i2021:</t>
  </si>
  <si>
    <t xml:space="preserve">De FOD Economie actualiseerde in november 2020 de methodologie voor de berekening van de materialenindex (nieuwe index i2021 ter vervanging van de vroegere i). Vanaf juni 2021 hanteert AGION deze nieuwe index voor de berekening van de financiële norm. Tot en met december 2022 zal de oude index nog berekend worden door de FOD naast de nieuwe. AGION zal ze tot dan nog opnemen in onderstaande tabel ook al wordt deze niet meer gebruikt om de financiële norm te berekenen. </t>
  </si>
  <si>
    <t xml:space="preserve">waarde I-2021 maart 2021  = </t>
  </si>
  <si>
    <t>Waarde i
(oude materialen)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</si>
</sst>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000"/>
    <numFmt numFmtId="165" formatCode="0.000"/>
  </numFmts>
  <fonts count="11" x14ac:knownFonts="1">
    <font>
      <sz val="10"/>
      <name val="Arial"/>
    </font>
    <font>
      <sz val="10"/>
      <name val="Arial"/>
      <family val="2"/>
    </font>
    <font>
      <b/>
      <sz val="8"/>
      <name val="Arial"/>
      <family val="2"/>
    </font>
    <font>
      <sz val="8"/>
      <name val="Arial"/>
      <family val="2"/>
    </font>
    <font>
      <b/>
      <sz val="10"/>
      <name val="Arial"/>
      <family val="2"/>
    </font>
    <font>
      <u/>
      <sz val="10"/>
      <name val="Arial"/>
      <family val="2"/>
    </font>
    <font>
      <sz val="8"/>
      <color theme="4"/>
      <name val="Arial"/>
      <family val="2"/>
    </font>
    <font>
      <sz val="8"/>
      <color rgb="FF00B050"/>
      <name val="Arial"/>
      <family val="2"/>
    </font>
    <font>
      <i/>
      <sz val="8"/>
      <color rgb="FFFF0000"/>
      <name val="Arial"/>
      <family val="2"/>
    </font>
    <font>
      <i/>
      <sz val="8"/>
      <color theme="0" tint="-0.249977111117893"/>
      <name val="Arial"/>
      <family val="2"/>
    </font>
    <font>
      <sz val="10"/>
      <name val="Arial"/>
      <family val="2"/>
    </font>
  </fonts>
  <fills count="3">
    <fill>
      <patternFill patternType="none"/>
    </fill>
    <fill>
      <patternFill patternType="gray125"/>
    </fill>
    <fill>
      <patternFill patternType="solid">
        <fgColor indexed="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10" fillId="0" borderId="0" applyFont="0" applyFill="0" applyBorder="0" applyAlignment="0" applyProtection="0"/>
  </cellStyleXfs>
  <cellXfs count="48">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Continuous" vertical="center" wrapText="1"/>
    </xf>
    <xf numFmtId="0" fontId="2" fillId="2" borderId="2"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3" fillId="0" borderId="0" xfId="0" applyFont="1" applyAlignment="1" applyProtection="1">
      <alignment horizontal="center"/>
      <protection locked="0"/>
    </xf>
    <xf numFmtId="0" fontId="0" fillId="0" borderId="0" xfId="0" applyProtection="1">
      <protection locked="0"/>
    </xf>
    <xf numFmtId="0" fontId="3" fillId="0" borderId="5" xfId="0" applyFont="1" applyBorder="1" applyAlignment="1" applyProtection="1">
      <alignment horizontal="center"/>
      <protection locked="0"/>
    </xf>
    <xf numFmtId="0" fontId="3" fillId="0" borderId="0" xfId="0" applyFont="1" applyProtection="1">
      <protection locked="0"/>
    </xf>
    <xf numFmtId="0" fontId="3" fillId="0" borderId="0" xfId="0" applyFont="1" applyAlignment="1" applyProtection="1">
      <alignment horizontal="center" vertical="top"/>
      <protection locked="0"/>
    </xf>
    <xf numFmtId="0" fontId="0" fillId="0" borderId="5" xfId="0" applyBorder="1" applyAlignment="1">
      <alignment vertical="center"/>
    </xf>
    <xf numFmtId="0" fontId="0" fillId="0" borderId="0" xfId="0" applyAlignment="1">
      <alignment vertical="center"/>
    </xf>
    <xf numFmtId="17" fontId="3" fillId="0" borderId="0" xfId="0" applyNumberFormat="1" applyFont="1" applyAlignment="1" applyProtection="1">
      <alignment horizontal="right" vertical="top"/>
      <protection locked="0"/>
    </xf>
    <xf numFmtId="0" fontId="6" fillId="0" borderId="0" xfId="0" applyFont="1" applyAlignment="1" applyProtection="1">
      <alignment horizontal="center" vertical="top"/>
      <protection locked="0"/>
    </xf>
    <xf numFmtId="0" fontId="7" fillId="0" borderId="0" xfId="0" applyFont="1" applyAlignment="1" applyProtection="1">
      <alignment horizontal="center" vertical="top"/>
      <protection locked="0"/>
    </xf>
    <xf numFmtId="0" fontId="7" fillId="0" borderId="0" xfId="0" applyFont="1" applyAlignment="1">
      <alignment horizontal="center" vertical="center"/>
    </xf>
    <xf numFmtId="0" fontId="8" fillId="0" borderId="0" xfId="0" applyFont="1" applyAlignment="1" applyProtection="1">
      <alignment horizontal="center" vertical="top"/>
      <protection locked="0"/>
    </xf>
    <xf numFmtId="165" fontId="3" fillId="0" borderId="0" xfId="0" applyNumberFormat="1" applyFont="1" applyAlignment="1" applyProtection="1">
      <alignment horizontal="center" vertical="top"/>
      <protection locked="0"/>
    </xf>
    <xf numFmtId="165" fontId="3" fillId="0" borderId="5" xfId="0" applyNumberFormat="1" applyFont="1" applyBorder="1" applyAlignment="1" applyProtection="1">
      <alignment horizontal="center"/>
      <protection locked="0"/>
    </xf>
    <xf numFmtId="165" fontId="3" fillId="0" borderId="0" xfId="0" applyNumberFormat="1" applyFont="1" applyAlignment="1" applyProtection="1">
      <alignment horizontal="center"/>
      <protection locked="0"/>
    </xf>
    <xf numFmtId="17" fontId="3" fillId="0" borderId="5" xfId="0" applyNumberFormat="1" applyFont="1" applyBorder="1" applyAlignment="1" applyProtection="1">
      <alignment horizontal="right" vertical="top"/>
      <protection locked="0"/>
    </xf>
    <xf numFmtId="164" fontId="3" fillId="0" borderId="5" xfId="0" applyNumberFormat="1" applyFont="1" applyBorder="1" applyAlignment="1">
      <alignment horizontal="center"/>
    </xf>
    <xf numFmtId="4" fontId="3" fillId="0" borderId="5" xfId="0" applyNumberFormat="1" applyFont="1" applyBorder="1" applyAlignment="1">
      <alignment horizontal="center"/>
    </xf>
    <xf numFmtId="4" fontId="3" fillId="0" borderId="6" xfId="0" applyNumberFormat="1" applyFont="1" applyBorder="1" applyAlignment="1">
      <alignment horizontal="center"/>
    </xf>
    <xf numFmtId="164" fontId="3" fillId="0" borderId="0" xfId="0" applyNumberFormat="1" applyFont="1" applyAlignment="1">
      <alignment horizontal="center"/>
    </xf>
    <xf numFmtId="4" fontId="3" fillId="0" borderId="0" xfId="0" applyNumberFormat="1" applyFont="1" applyAlignment="1">
      <alignment horizontal="center"/>
    </xf>
    <xf numFmtId="4" fontId="3" fillId="0" borderId="3" xfId="0" applyNumberFormat="1" applyFont="1" applyBorder="1" applyAlignment="1">
      <alignment horizontal="center"/>
    </xf>
    <xf numFmtId="0" fontId="3" fillId="0" borderId="0" xfId="0" applyFont="1" applyAlignment="1">
      <alignment horizontal="center"/>
    </xf>
    <xf numFmtId="2" fontId="7" fillId="0" borderId="0" xfId="1" applyNumberFormat="1" applyFont="1" applyAlignment="1" applyProtection="1">
      <alignment horizontal="center" vertical="top"/>
      <protection locked="0"/>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9" fillId="0" borderId="5" xfId="0" applyFont="1" applyBorder="1" applyAlignment="1">
      <alignment horizontal="left" vertical="center" wrapText="1"/>
    </xf>
    <xf numFmtId="0" fontId="1" fillId="0" borderId="5" xfId="0" applyFont="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0" xfId="0"/>
    <xf numFmtId="0" fontId="4" fillId="0" borderId="4" xfId="0" applyFont="1" applyBorder="1" applyAlignment="1">
      <alignment horizontal="left" vertical="center" wrapText="1"/>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5" xfId="0" applyBorder="1" applyAlignment="1">
      <alignment horizontal="right" vertical="center"/>
    </xf>
    <xf numFmtId="0" fontId="1" fillId="0" borderId="5" xfId="0" applyFont="1" applyBorder="1" applyAlignment="1">
      <alignment horizontal="right" vertical="center"/>
    </xf>
  </cellXfs>
  <cellStyles count="2">
    <cellStyle name="Komma" xfId="1" builtinId="3"/>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39AD3-F67E-47CD-B403-EBBBAE6C89CD}">
  <sheetPr>
    <tabColor indexed="12"/>
    <pageSetUpPr fitToPage="1"/>
  </sheetPr>
  <dimension ref="A1:N245"/>
  <sheetViews>
    <sheetView showZeros="0" tabSelected="1" zoomScale="120" zoomScaleNormal="120" zoomScaleSheetLayoutView="110" workbookViewId="0">
      <pane ySplit="7" topLeftCell="A235" activePane="bottomLeft" state="frozen"/>
      <selection pane="bottomLeft" activeCell="A245" sqref="A245"/>
    </sheetView>
  </sheetViews>
  <sheetFormatPr defaultColWidth="11.5703125" defaultRowHeight="12.75" x14ac:dyDescent="0.2"/>
  <cols>
    <col min="1" max="1" width="9.5703125" bestFit="1" customWidth="1"/>
    <col min="2" max="2" width="8.42578125" customWidth="1"/>
    <col min="3" max="3" width="23.5703125" customWidth="1"/>
    <col min="4" max="4" width="14.28515625" customWidth="1"/>
    <col min="5" max="5" width="9.42578125" bestFit="1" customWidth="1"/>
    <col min="6" max="6" width="11.28515625" bestFit="1" customWidth="1"/>
    <col min="7" max="7" width="11.28515625" customWidth="1"/>
    <col min="8" max="8" width="11.28515625" bestFit="1" customWidth="1"/>
    <col min="9" max="9" width="11.28515625" customWidth="1"/>
    <col min="10" max="10" width="18.7109375" customWidth="1"/>
    <col min="11" max="11" width="11.42578125" bestFit="1" customWidth="1"/>
    <col min="12" max="13" width="11.42578125" customWidth="1"/>
    <col min="14" max="14" width="12.5703125" customWidth="1"/>
  </cols>
  <sheetData>
    <row r="1" spans="1:14" ht="15" customHeight="1" x14ac:dyDescent="0.2">
      <c r="A1" s="40" t="s">
        <v>14</v>
      </c>
      <c r="B1" s="41"/>
      <c r="C1" s="42"/>
      <c r="D1" s="12"/>
      <c r="E1" s="46" t="s">
        <v>0</v>
      </c>
      <c r="F1" s="46"/>
      <c r="G1" s="46"/>
      <c r="H1" s="46"/>
      <c r="I1" s="46"/>
      <c r="J1" s="46"/>
      <c r="K1" s="33">
        <v>26.869</v>
      </c>
      <c r="L1" s="33"/>
      <c r="M1" s="33"/>
      <c r="N1" s="34"/>
    </row>
    <row r="2" spans="1:14" ht="25.9" customHeight="1" x14ac:dyDescent="0.2">
      <c r="A2" s="43"/>
      <c r="B2" s="44"/>
      <c r="C2" s="45"/>
      <c r="D2" s="12"/>
      <c r="E2" s="46" t="s">
        <v>1</v>
      </c>
      <c r="F2" s="46"/>
      <c r="G2" s="46"/>
      <c r="H2" s="46"/>
      <c r="I2" s="46"/>
      <c r="J2" s="46"/>
      <c r="K2" s="33">
        <v>6541</v>
      </c>
      <c r="L2" s="33"/>
      <c r="M2" s="33"/>
      <c r="N2" s="34"/>
    </row>
    <row r="3" spans="1:14" ht="25.9" customHeight="1" x14ac:dyDescent="0.2">
      <c r="A3" s="40" t="s">
        <v>16</v>
      </c>
      <c r="B3" s="41"/>
      <c r="C3" s="42"/>
      <c r="D3" s="12"/>
      <c r="E3" s="47" t="s">
        <v>20</v>
      </c>
      <c r="F3" s="46"/>
      <c r="G3" s="46"/>
      <c r="H3" s="46"/>
      <c r="I3" s="46"/>
      <c r="J3" s="46"/>
      <c r="K3" s="33">
        <v>104.3</v>
      </c>
      <c r="L3" s="33"/>
      <c r="M3" s="33"/>
      <c r="N3" s="34"/>
    </row>
    <row r="4" spans="1:14" ht="57" customHeight="1" x14ac:dyDescent="0.2">
      <c r="A4" s="43"/>
      <c r="B4" s="44"/>
      <c r="C4" s="45"/>
      <c r="D4" s="31" t="s">
        <v>18</v>
      </c>
      <c r="E4" s="35" t="s">
        <v>19</v>
      </c>
      <c r="F4" s="35"/>
      <c r="G4" s="35"/>
      <c r="H4" s="35"/>
      <c r="I4" s="35"/>
      <c r="J4" s="35"/>
      <c r="K4" s="36"/>
      <c r="L4" s="37"/>
      <c r="M4" s="37"/>
      <c r="N4" s="38"/>
    </row>
    <row r="5" spans="1:14" ht="54" customHeight="1" x14ac:dyDescent="0.2">
      <c r="A5" s="13"/>
      <c r="B5" s="13"/>
      <c r="C5" s="13"/>
      <c r="D5" s="32"/>
      <c r="E5" s="35" t="s">
        <v>17</v>
      </c>
      <c r="F5" s="35"/>
      <c r="G5" s="35"/>
      <c r="H5" s="35"/>
      <c r="I5" s="35"/>
      <c r="J5" s="35"/>
      <c r="K5" s="36"/>
      <c r="L5" s="37"/>
      <c r="M5" s="37"/>
      <c r="N5" s="38"/>
    </row>
    <row r="6" spans="1:14" ht="13.35" customHeight="1" x14ac:dyDescent="0.2">
      <c r="A6" s="39"/>
      <c r="B6" s="39"/>
      <c r="C6" s="39"/>
      <c r="D6" s="39"/>
      <c r="E6" s="39"/>
      <c r="F6" s="39"/>
      <c r="G6" s="39"/>
      <c r="H6" s="39"/>
      <c r="I6" s="39"/>
      <c r="J6" s="39"/>
      <c r="K6" s="39"/>
      <c r="L6" s="39"/>
      <c r="M6" s="39"/>
      <c r="N6" s="39"/>
    </row>
    <row r="7" spans="1:14" s="1" customFormat="1" ht="33.75" x14ac:dyDescent="0.2">
      <c r="A7" s="2" t="s">
        <v>12</v>
      </c>
      <c r="B7" s="3" t="s">
        <v>11</v>
      </c>
      <c r="C7" s="3" t="s">
        <v>21</v>
      </c>
      <c r="D7" s="3" t="s">
        <v>15</v>
      </c>
      <c r="E7" s="2" t="s">
        <v>10</v>
      </c>
      <c r="F7" s="3" t="s">
        <v>4</v>
      </c>
      <c r="G7" s="4" t="s">
        <v>9</v>
      </c>
      <c r="H7" s="4" t="s">
        <v>8</v>
      </c>
      <c r="I7" s="3" t="s">
        <v>5</v>
      </c>
      <c r="J7" s="3" t="s">
        <v>6</v>
      </c>
      <c r="K7" s="3" t="s">
        <v>7</v>
      </c>
      <c r="L7" s="5" t="s">
        <v>3</v>
      </c>
      <c r="M7" s="5" t="s">
        <v>2</v>
      </c>
      <c r="N7" s="6" t="s">
        <v>13</v>
      </c>
    </row>
    <row r="8" spans="1:14" s="8" customFormat="1" x14ac:dyDescent="0.2">
      <c r="A8" s="22">
        <v>39083</v>
      </c>
      <c r="B8" s="20">
        <v>26.869</v>
      </c>
      <c r="C8" s="9">
        <v>6541</v>
      </c>
      <c r="D8" s="9"/>
      <c r="E8" s="23">
        <v>1</v>
      </c>
      <c r="F8" s="24">
        <v>125000</v>
      </c>
      <c r="G8" s="24">
        <v>1200</v>
      </c>
      <c r="H8" s="24">
        <v>1178.19</v>
      </c>
      <c r="I8" s="24">
        <v>1410</v>
      </c>
      <c r="J8" s="24">
        <v>6.3</v>
      </c>
      <c r="K8" s="24">
        <v>8.4</v>
      </c>
      <c r="L8" s="24">
        <v>70.5</v>
      </c>
      <c r="M8" s="24">
        <v>94</v>
      </c>
      <c r="N8" s="25">
        <v>600</v>
      </c>
    </row>
    <row r="9" spans="1:14" s="8" customFormat="1" x14ac:dyDescent="0.2">
      <c r="A9" s="14">
        <v>39114</v>
      </c>
      <c r="B9" s="21">
        <v>26.884</v>
      </c>
      <c r="C9" s="7">
        <v>6599</v>
      </c>
      <c r="D9" s="7"/>
      <c r="E9" s="26">
        <f t="shared" ref="E9:E14" si="0">ROUND(0.4*(ROUND(B9/$K$1,5)),5)+ROUND(0.4*(ROUND(C9/$K$2,5)),5)+0.2</f>
        <v>1.0037700000000001</v>
      </c>
      <c r="F9" s="27">
        <f t="shared" ref="F9:F70" si="1">E9*F$8</f>
        <v>125471.25</v>
      </c>
      <c r="G9" s="27">
        <f t="shared" ref="G9:G14" si="2">E9*G$8</f>
        <v>1204.5240000000001</v>
      </c>
      <c r="H9" s="27">
        <f t="shared" ref="H9:H14" si="3">E9*H$8</f>
        <v>1182.6317763000002</v>
      </c>
      <c r="I9" s="27">
        <f t="shared" ref="I9:I14" si="4">E9*I$8</f>
        <v>1415.3157000000001</v>
      </c>
      <c r="J9" s="27">
        <f t="shared" ref="J9:J14" si="5">E9*J$8</f>
        <v>6.3237510000000006</v>
      </c>
      <c r="K9" s="27">
        <f t="shared" ref="K9:K14" si="6">E9*K$8</f>
        <v>8.4316680000000002</v>
      </c>
      <c r="L9" s="27">
        <f t="shared" ref="L9:L14" si="7">E9*L$8</f>
        <v>70.765785000000008</v>
      </c>
      <c r="M9" s="27">
        <f t="shared" ref="M9:M14" si="8">E9*M$8</f>
        <v>94.354380000000006</v>
      </c>
      <c r="N9" s="28">
        <f t="shared" ref="N9:N14" si="9">E9*N$8</f>
        <v>602.26200000000006</v>
      </c>
    </row>
    <row r="10" spans="1:14" s="8" customFormat="1" x14ac:dyDescent="0.2">
      <c r="A10" s="14">
        <v>39142</v>
      </c>
      <c r="B10" s="21">
        <v>26.884</v>
      </c>
      <c r="C10" s="7">
        <v>6621</v>
      </c>
      <c r="D10" s="7"/>
      <c r="E10" s="26">
        <f t="shared" si="0"/>
        <v>1.0051099999999999</v>
      </c>
      <c r="F10" s="27">
        <f t="shared" si="1"/>
        <v>125638.75</v>
      </c>
      <c r="G10" s="27">
        <f t="shared" si="2"/>
        <v>1206.1319999999998</v>
      </c>
      <c r="H10" s="27">
        <f t="shared" si="3"/>
        <v>1184.2105509</v>
      </c>
      <c r="I10" s="27">
        <f t="shared" si="4"/>
        <v>1417.2050999999999</v>
      </c>
      <c r="J10" s="27">
        <f t="shared" si="5"/>
        <v>6.3321929999999993</v>
      </c>
      <c r="K10" s="27">
        <f t="shared" si="6"/>
        <v>8.4429239999999997</v>
      </c>
      <c r="L10" s="27">
        <f t="shared" si="7"/>
        <v>70.860254999999995</v>
      </c>
      <c r="M10" s="27">
        <f t="shared" si="8"/>
        <v>94.480339999999998</v>
      </c>
      <c r="N10" s="28">
        <f t="shared" si="9"/>
        <v>603.06599999999992</v>
      </c>
    </row>
    <row r="11" spans="1:14" s="8" customFormat="1" x14ac:dyDescent="0.2">
      <c r="A11" s="14">
        <v>39173</v>
      </c>
      <c r="B11" s="21">
        <v>26.957999999999998</v>
      </c>
      <c r="C11" s="7">
        <v>6692</v>
      </c>
      <c r="D11" s="7"/>
      <c r="E11" s="26">
        <f t="shared" si="0"/>
        <v>1.0105599999999999</v>
      </c>
      <c r="F11" s="27">
        <f t="shared" si="1"/>
        <v>126319.99999999999</v>
      </c>
      <c r="G11" s="27">
        <f t="shared" si="2"/>
        <v>1212.6719999999998</v>
      </c>
      <c r="H11" s="27">
        <f t="shared" si="3"/>
        <v>1190.6316864</v>
      </c>
      <c r="I11" s="27">
        <f t="shared" si="4"/>
        <v>1424.8896</v>
      </c>
      <c r="J11" s="27">
        <f t="shared" si="5"/>
        <v>6.3665279999999989</v>
      </c>
      <c r="K11" s="27">
        <f t="shared" si="6"/>
        <v>8.4887040000000002</v>
      </c>
      <c r="L11" s="27">
        <f t="shared" si="7"/>
        <v>71.244479999999996</v>
      </c>
      <c r="M11" s="27">
        <f t="shared" si="8"/>
        <v>94.992639999999994</v>
      </c>
      <c r="N11" s="28">
        <f t="shared" si="9"/>
        <v>606.3359999999999</v>
      </c>
    </row>
    <row r="12" spans="1:14" s="8" customFormat="1" x14ac:dyDescent="0.2">
      <c r="A12" s="14">
        <v>39203</v>
      </c>
      <c r="B12" s="21">
        <v>26.957999999999998</v>
      </c>
      <c r="C12" s="7">
        <v>6731</v>
      </c>
      <c r="D12" s="7"/>
      <c r="E12" s="26">
        <f t="shared" si="0"/>
        <v>1.01294</v>
      </c>
      <c r="F12" s="27">
        <f t="shared" si="1"/>
        <v>126617.5</v>
      </c>
      <c r="G12" s="27">
        <f t="shared" si="2"/>
        <v>1215.528</v>
      </c>
      <c r="H12" s="27">
        <f t="shared" si="3"/>
        <v>1193.4357786</v>
      </c>
      <c r="I12" s="27">
        <f t="shared" si="4"/>
        <v>1428.2454</v>
      </c>
      <c r="J12" s="27">
        <f t="shared" si="5"/>
        <v>6.3815219999999995</v>
      </c>
      <c r="K12" s="27">
        <f t="shared" si="6"/>
        <v>8.5086960000000005</v>
      </c>
      <c r="L12" s="27">
        <f t="shared" si="7"/>
        <v>71.412269999999992</v>
      </c>
      <c r="M12" s="27">
        <f t="shared" si="8"/>
        <v>95.216359999999995</v>
      </c>
      <c r="N12" s="28">
        <f t="shared" si="9"/>
        <v>607.76400000000001</v>
      </c>
    </row>
    <row r="13" spans="1:14" s="8" customFormat="1" x14ac:dyDescent="0.2">
      <c r="A13" s="14">
        <v>39234</v>
      </c>
      <c r="B13" s="21">
        <v>27.061</v>
      </c>
      <c r="C13" s="7">
        <v>6783</v>
      </c>
      <c r="D13" s="7"/>
      <c r="E13" s="26">
        <f t="shared" si="0"/>
        <v>1.01766</v>
      </c>
      <c r="F13" s="27">
        <f t="shared" si="1"/>
        <v>127207.5</v>
      </c>
      <c r="G13" s="27">
        <f t="shared" si="2"/>
        <v>1221.192</v>
      </c>
      <c r="H13" s="27">
        <f t="shared" si="3"/>
        <v>1198.9968354</v>
      </c>
      <c r="I13" s="27">
        <f t="shared" si="4"/>
        <v>1434.9005999999999</v>
      </c>
      <c r="J13" s="27">
        <f t="shared" si="5"/>
        <v>6.4112580000000001</v>
      </c>
      <c r="K13" s="27">
        <f t="shared" si="6"/>
        <v>8.5483440000000002</v>
      </c>
      <c r="L13" s="27">
        <f t="shared" si="7"/>
        <v>71.74503</v>
      </c>
      <c r="M13" s="27">
        <f t="shared" si="8"/>
        <v>95.660039999999995</v>
      </c>
      <c r="N13" s="28">
        <f t="shared" si="9"/>
        <v>610.596</v>
      </c>
    </row>
    <row r="14" spans="1:14" s="8" customFormat="1" x14ac:dyDescent="0.2">
      <c r="A14" s="14">
        <v>39264</v>
      </c>
      <c r="B14" s="21">
        <v>27.204999999999998</v>
      </c>
      <c r="C14" s="7">
        <v>6774</v>
      </c>
      <c r="D14" s="7"/>
      <c r="E14" s="26">
        <f t="shared" si="0"/>
        <v>1.01925</v>
      </c>
      <c r="F14" s="27">
        <f t="shared" si="1"/>
        <v>127406.25</v>
      </c>
      <c r="G14" s="27">
        <f t="shared" si="2"/>
        <v>1223.0999999999999</v>
      </c>
      <c r="H14" s="27">
        <f t="shared" si="3"/>
        <v>1200.8701575</v>
      </c>
      <c r="I14" s="27">
        <f t="shared" si="4"/>
        <v>1437.1424999999999</v>
      </c>
      <c r="J14" s="27">
        <f t="shared" si="5"/>
        <v>6.4212749999999996</v>
      </c>
      <c r="K14" s="27">
        <f t="shared" si="6"/>
        <v>8.5617000000000001</v>
      </c>
      <c r="L14" s="27">
        <f t="shared" si="7"/>
        <v>71.857124999999996</v>
      </c>
      <c r="M14" s="27">
        <f t="shared" si="8"/>
        <v>95.8095</v>
      </c>
      <c r="N14" s="28">
        <f t="shared" si="9"/>
        <v>611.54999999999995</v>
      </c>
    </row>
    <row r="15" spans="1:14" s="8" customFormat="1" x14ac:dyDescent="0.2">
      <c r="A15" s="14">
        <v>39295</v>
      </c>
      <c r="B15" s="21">
        <v>27.204999999999998</v>
      </c>
      <c r="C15" s="7">
        <v>6785</v>
      </c>
      <c r="D15" s="7"/>
      <c r="E15" s="26">
        <f t="shared" ref="E15:E20" si="10">ROUND(0.4*(ROUND(B15/$K$1,5)),5)+ROUND(0.4*(ROUND(C15/$K$2,5)),5)+0.2</f>
        <v>1.0199199999999999</v>
      </c>
      <c r="F15" s="27">
        <f t="shared" si="1"/>
        <v>127489.99999999999</v>
      </c>
      <c r="G15" s="27">
        <f t="shared" ref="G15:G20" si="11">E15*G$8</f>
        <v>1223.904</v>
      </c>
      <c r="H15" s="27">
        <f t="shared" ref="H15:H20" si="12">E15*H$8</f>
        <v>1201.6595448</v>
      </c>
      <c r="I15" s="27">
        <f t="shared" ref="I15:I20" si="13">E15*I$8</f>
        <v>1438.0871999999999</v>
      </c>
      <c r="J15" s="27">
        <f t="shared" ref="J15:J20" si="14">E15*J$8</f>
        <v>6.425495999999999</v>
      </c>
      <c r="K15" s="27">
        <f t="shared" ref="K15:K20" si="15">E15*K$8</f>
        <v>8.5673279999999998</v>
      </c>
      <c r="L15" s="27">
        <f t="shared" ref="L15:L20" si="16">E15*L$8</f>
        <v>71.904359999999997</v>
      </c>
      <c r="M15" s="27">
        <f t="shared" ref="M15:M20" si="17">E15*M$8</f>
        <v>95.872479999999996</v>
      </c>
      <c r="N15" s="28">
        <f t="shared" ref="N15:N20" si="18">E15*N$8</f>
        <v>611.952</v>
      </c>
    </row>
    <row r="16" spans="1:14" s="8" customFormat="1" x14ac:dyDescent="0.2">
      <c r="A16" s="14">
        <v>39326</v>
      </c>
      <c r="B16" s="21">
        <v>27.204999999999998</v>
      </c>
      <c r="C16" s="7">
        <v>6724</v>
      </c>
      <c r="D16" s="7"/>
      <c r="E16" s="26">
        <f t="shared" si="10"/>
        <v>1.0161899999999999</v>
      </c>
      <c r="F16" s="27">
        <f t="shared" si="1"/>
        <v>127023.74999999999</v>
      </c>
      <c r="G16" s="27">
        <f t="shared" si="11"/>
        <v>1219.4279999999999</v>
      </c>
      <c r="H16" s="27">
        <f t="shared" si="12"/>
        <v>1197.2648961</v>
      </c>
      <c r="I16" s="27">
        <f t="shared" si="13"/>
        <v>1432.8279</v>
      </c>
      <c r="J16" s="27">
        <f t="shared" si="14"/>
        <v>6.4019969999999997</v>
      </c>
      <c r="K16" s="27">
        <f t="shared" si="15"/>
        <v>8.535995999999999</v>
      </c>
      <c r="L16" s="27">
        <f t="shared" si="16"/>
        <v>71.641394999999989</v>
      </c>
      <c r="M16" s="27">
        <f t="shared" si="17"/>
        <v>95.52185999999999</v>
      </c>
      <c r="N16" s="28">
        <f t="shared" si="18"/>
        <v>609.71399999999994</v>
      </c>
    </row>
    <row r="17" spans="1:14" s="8" customFormat="1" x14ac:dyDescent="0.2">
      <c r="A17" s="14">
        <v>39356</v>
      </c>
      <c r="B17" s="21">
        <v>27.378</v>
      </c>
      <c r="C17" s="7">
        <v>6653</v>
      </c>
      <c r="D17" s="7"/>
      <c r="E17" s="26">
        <f t="shared" si="10"/>
        <v>1.0144299999999999</v>
      </c>
      <c r="F17" s="27">
        <f t="shared" si="1"/>
        <v>126803.75</v>
      </c>
      <c r="G17" s="27">
        <f t="shared" si="11"/>
        <v>1217.316</v>
      </c>
      <c r="H17" s="27">
        <f t="shared" si="12"/>
        <v>1195.1912817</v>
      </c>
      <c r="I17" s="27">
        <f t="shared" si="13"/>
        <v>1430.3462999999999</v>
      </c>
      <c r="J17" s="27">
        <f t="shared" si="14"/>
        <v>6.3909089999999997</v>
      </c>
      <c r="K17" s="27">
        <f t="shared" si="15"/>
        <v>8.5212120000000002</v>
      </c>
      <c r="L17" s="27">
        <f t="shared" si="16"/>
        <v>71.517314999999996</v>
      </c>
      <c r="M17" s="27">
        <f t="shared" si="17"/>
        <v>95.35642</v>
      </c>
      <c r="N17" s="28">
        <f t="shared" si="18"/>
        <v>608.65800000000002</v>
      </c>
    </row>
    <row r="18" spans="1:14" s="8" customFormat="1" x14ac:dyDescent="0.2">
      <c r="A18" s="14">
        <v>39387</v>
      </c>
      <c r="B18" s="21">
        <v>27.378</v>
      </c>
      <c r="C18" s="7">
        <v>6679</v>
      </c>
      <c r="D18" s="7"/>
      <c r="E18" s="26">
        <f t="shared" si="10"/>
        <v>1.0160199999999999</v>
      </c>
      <c r="F18" s="27">
        <f t="shared" si="1"/>
        <v>127002.49999999999</v>
      </c>
      <c r="G18" s="27">
        <f t="shared" si="11"/>
        <v>1219.2239999999999</v>
      </c>
      <c r="H18" s="27">
        <f t="shared" si="12"/>
        <v>1197.0646038</v>
      </c>
      <c r="I18" s="27">
        <f t="shared" si="13"/>
        <v>1432.5881999999999</v>
      </c>
      <c r="J18" s="27">
        <f t="shared" si="14"/>
        <v>6.4009259999999992</v>
      </c>
      <c r="K18" s="27">
        <f t="shared" si="15"/>
        <v>8.5345680000000002</v>
      </c>
      <c r="L18" s="27">
        <f t="shared" si="16"/>
        <v>71.629409999999993</v>
      </c>
      <c r="M18" s="27">
        <f t="shared" si="17"/>
        <v>95.505879999999991</v>
      </c>
      <c r="N18" s="28">
        <f t="shared" si="18"/>
        <v>609.61199999999997</v>
      </c>
    </row>
    <row r="19" spans="1:14" s="8" customFormat="1" ht="15.6" customHeight="1" x14ac:dyDescent="0.2">
      <c r="A19" s="14">
        <v>39417</v>
      </c>
      <c r="B19" s="21">
        <v>27.378</v>
      </c>
      <c r="C19" s="7">
        <v>6721</v>
      </c>
      <c r="D19" s="7"/>
      <c r="E19" s="26">
        <f t="shared" si="10"/>
        <v>1.0185899999999999</v>
      </c>
      <c r="F19" s="27">
        <f t="shared" si="1"/>
        <v>127323.74999999999</v>
      </c>
      <c r="G19" s="27">
        <f t="shared" si="11"/>
        <v>1222.3079999999998</v>
      </c>
      <c r="H19" s="27">
        <f t="shared" si="12"/>
        <v>1200.0925520999999</v>
      </c>
      <c r="I19" s="27">
        <f t="shared" si="13"/>
        <v>1436.2118999999998</v>
      </c>
      <c r="J19" s="27">
        <f t="shared" si="14"/>
        <v>6.4171169999999993</v>
      </c>
      <c r="K19" s="27">
        <f t="shared" si="15"/>
        <v>8.5561559999999997</v>
      </c>
      <c r="L19" s="27">
        <f t="shared" si="16"/>
        <v>71.810594999999992</v>
      </c>
      <c r="M19" s="27">
        <f t="shared" si="17"/>
        <v>95.74745999999999</v>
      </c>
      <c r="N19" s="28">
        <f t="shared" si="18"/>
        <v>611.15399999999988</v>
      </c>
    </row>
    <row r="20" spans="1:14" s="8" customFormat="1" x14ac:dyDescent="0.2">
      <c r="A20" s="14">
        <v>39448</v>
      </c>
      <c r="B20" s="21">
        <v>27.62</v>
      </c>
      <c r="C20" s="7">
        <v>6625</v>
      </c>
      <c r="D20" s="7"/>
      <c r="E20" s="26">
        <f t="shared" si="10"/>
        <v>1.0163199999999999</v>
      </c>
      <c r="F20" s="27">
        <f t="shared" si="1"/>
        <v>127039.99999999999</v>
      </c>
      <c r="G20" s="27">
        <f t="shared" si="11"/>
        <v>1219.5839999999998</v>
      </c>
      <c r="H20" s="27">
        <f t="shared" si="12"/>
        <v>1197.4180607999999</v>
      </c>
      <c r="I20" s="27">
        <f t="shared" si="13"/>
        <v>1433.0111999999999</v>
      </c>
      <c r="J20" s="27">
        <f t="shared" si="14"/>
        <v>6.4028159999999987</v>
      </c>
      <c r="K20" s="27">
        <f t="shared" si="15"/>
        <v>8.5370879999999989</v>
      </c>
      <c r="L20" s="27">
        <f t="shared" si="16"/>
        <v>71.650559999999999</v>
      </c>
      <c r="M20" s="27">
        <f t="shared" si="17"/>
        <v>95.534079999999989</v>
      </c>
      <c r="N20" s="28">
        <f t="shared" si="18"/>
        <v>609.79199999999992</v>
      </c>
    </row>
    <row r="21" spans="1:14" s="8" customFormat="1" x14ac:dyDescent="0.2">
      <c r="A21" s="14">
        <v>39479</v>
      </c>
      <c r="B21" s="21">
        <v>27.62</v>
      </c>
      <c r="C21" s="7">
        <v>6823</v>
      </c>
      <c r="D21" s="7"/>
      <c r="E21" s="26">
        <f t="shared" ref="E21:E57" si="19">ROUND(0.4*(ROUND(B21/$K$1,5)),5)+ROUND(0.4*(ROUND(C21/$K$2,5)),5)+0.2</f>
        <v>1.0284199999999999</v>
      </c>
      <c r="F21" s="27">
        <f t="shared" si="1"/>
        <v>128552.49999999999</v>
      </c>
      <c r="G21" s="27">
        <f t="shared" ref="G21:G57" si="20">E21*G$8</f>
        <v>1234.1039999999998</v>
      </c>
      <c r="H21" s="27">
        <f t="shared" ref="H21:H57" si="21">E21*H$8</f>
        <v>1211.6741597999999</v>
      </c>
      <c r="I21" s="27">
        <f t="shared" ref="I21:I57" si="22">E21*I$8</f>
        <v>1450.0721999999998</v>
      </c>
      <c r="J21" s="27">
        <f t="shared" ref="J21:J57" si="23">E21*J$8</f>
        <v>6.4790459999999994</v>
      </c>
      <c r="K21" s="27">
        <f t="shared" ref="K21:K57" si="24">E21*K$8</f>
        <v>8.6387279999999986</v>
      </c>
      <c r="L21" s="27">
        <f t="shared" ref="L21:L57" si="25">E21*L$8</f>
        <v>72.503609999999995</v>
      </c>
      <c r="M21" s="27">
        <f t="shared" ref="M21:M57" si="26">E21*M$8</f>
        <v>96.671479999999988</v>
      </c>
      <c r="N21" s="28">
        <f t="shared" ref="N21:N57" si="27">E21*N$8</f>
        <v>617.05199999999991</v>
      </c>
    </row>
    <row r="22" spans="1:14" s="8" customFormat="1" x14ac:dyDescent="0.2">
      <c r="A22" s="14">
        <v>39508</v>
      </c>
      <c r="B22" s="21">
        <v>27.62</v>
      </c>
      <c r="C22" s="7">
        <v>6921</v>
      </c>
      <c r="D22" s="7"/>
      <c r="E22" s="26">
        <f t="shared" si="19"/>
        <v>1.0344199999999999</v>
      </c>
      <c r="F22" s="27">
        <f t="shared" si="1"/>
        <v>129302.49999999999</v>
      </c>
      <c r="G22" s="27">
        <f t="shared" si="20"/>
        <v>1241.3039999999999</v>
      </c>
      <c r="H22" s="27">
        <f t="shared" si="21"/>
        <v>1218.7432997999999</v>
      </c>
      <c r="I22" s="27">
        <f t="shared" si="22"/>
        <v>1458.5321999999999</v>
      </c>
      <c r="J22" s="27">
        <f t="shared" si="23"/>
        <v>6.5168459999999993</v>
      </c>
      <c r="K22" s="27">
        <f t="shared" si="24"/>
        <v>8.6891280000000002</v>
      </c>
      <c r="L22" s="27">
        <f t="shared" si="25"/>
        <v>72.926609999999997</v>
      </c>
      <c r="M22" s="27">
        <f t="shared" si="26"/>
        <v>97.235479999999995</v>
      </c>
      <c r="N22" s="28">
        <f t="shared" si="27"/>
        <v>620.65199999999993</v>
      </c>
    </row>
    <row r="23" spans="1:14" s="10" customFormat="1" ht="11.25" x14ac:dyDescent="0.2">
      <c r="A23" s="14">
        <v>39539</v>
      </c>
      <c r="B23" s="21">
        <v>27.989000000000001</v>
      </c>
      <c r="C23" s="7">
        <v>7027</v>
      </c>
      <c r="D23" s="7"/>
      <c r="E23" s="26">
        <f t="shared" si="19"/>
        <v>1.0463899999999999</v>
      </c>
      <c r="F23" s="27">
        <f t="shared" si="1"/>
        <v>130798.74999999999</v>
      </c>
      <c r="G23" s="27">
        <f t="shared" si="20"/>
        <v>1255.6679999999999</v>
      </c>
      <c r="H23" s="27">
        <f t="shared" si="21"/>
        <v>1232.8462340999999</v>
      </c>
      <c r="I23" s="27">
        <f t="shared" si="22"/>
        <v>1475.4098999999999</v>
      </c>
      <c r="J23" s="27">
        <f t="shared" si="23"/>
        <v>6.5922569999999991</v>
      </c>
      <c r="K23" s="27">
        <f t="shared" si="24"/>
        <v>8.789676</v>
      </c>
      <c r="L23" s="27">
        <f t="shared" si="25"/>
        <v>73.770494999999997</v>
      </c>
      <c r="M23" s="27">
        <f t="shared" si="26"/>
        <v>98.360659999999996</v>
      </c>
      <c r="N23" s="28">
        <f t="shared" si="27"/>
        <v>627.83399999999995</v>
      </c>
    </row>
    <row r="24" spans="1:14" s="8" customFormat="1" x14ac:dyDescent="0.2">
      <c r="A24" s="14">
        <v>39569</v>
      </c>
      <c r="B24" s="21">
        <v>27.989000000000001</v>
      </c>
      <c r="C24" s="7">
        <v>7214</v>
      </c>
      <c r="D24" s="7"/>
      <c r="E24" s="26">
        <f t="shared" si="19"/>
        <v>1.05783</v>
      </c>
      <c r="F24" s="27">
        <f t="shared" si="1"/>
        <v>132228.75</v>
      </c>
      <c r="G24" s="27">
        <f t="shared" si="20"/>
        <v>1269.396</v>
      </c>
      <c r="H24" s="27">
        <f t="shared" si="21"/>
        <v>1246.3247277</v>
      </c>
      <c r="I24" s="27">
        <f t="shared" si="22"/>
        <v>1491.5403000000001</v>
      </c>
      <c r="J24" s="27">
        <f t="shared" si="23"/>
        <v>6.6643290000000004</v>
      </c>
      <c r="K24" s="27">
        <f t="shared" si="24"/>
        <v>8.8857720000000011</v>
      </c>
      <c r="L24" s="27">
        <f t="shared" si="25"/>
        <v>74.577015000000003</v>
      </c>
      <c r="M24" s="27">
        <f t="shared" si="26"/>
        <v>99.436019999999999</v>
      </c>
      <c r="N24" s="28">
        <f t="shared" si="27"/>
        <v>634.69799999999998</v>
      </c>
    </row>
    <row r="25" spans="1:14" s="8" customFormat="1" x14ac:dyDescent="0.2">
      <c r="A25" s="14">
        <v>39600</v>
      </c>
      <c r="B25" s="21">
        <v>27.989000000000001</v>
      </c>
      <c r="C25" s="7">
        <v>7332</v>
      </c>
      <c r="D25" s="7"/>
      <c r="E25" s="26">
        <f t="shared" si="19"/>
        <v>1.06504</v>
      </c>
      <c r="F25" s="27">
        <f t="shared" si="1"/>
        <v>133130</v>
      </c>
      <c r="G25" s="27">
        <f t="shared" si="20"/>
        <v>1278.048</v>
      </c>
      <c r="H25" s="27">
        <f t="shared" si="21"/>
        <v>1254.8194776</v>
      </c>
      <c r="I25" s="27">
        <f t="shared" si="22"/>
        <v>1501.7064</v>
      </c>
      <c r="J25" s="27">
        <f t="shared" si="23"/>
        <v>6.7097519999999999</v>
      </c>
      <c r="K25" s="27">
        <f t="shared" si="24"/>
        <v>8.9463360000000005</v>
      </c>
      <c r="L25" s="27">
        <f t="shared" si="25"/>
        <v>75.085319999999996</v>
      </c>
      <c r="M25" s="27">
        <f t="shared" si="26"/>
        <v>100.11376</v>
      </c>
      <c r="N25" s="28">
        <f t="shared" si="27"/>
        <v>639.024</v>
      </c>
    </row>
    <row r="26" spans="1:14" s="8" customFormat="1" x14ac:dyDescent="0.2">
      <c r="A26" s="14">
        <v>39630</v>
      </c>
      <c r="B26" s="21">
        <v>28.233000000000001</v>
      </c>
      <c r="C26" s="7">
        <v>7477</v>
      </c>
      <c r="D26" s="7"/>
      <c r="E26" s="26">
        <f t="shared" si="19"/>
        <v>1.0775399999999999</v>
      </c>
      <c r="F26" s="27">
        <f t="shared" si="1"/>
        <v>134692.5</v>
      </c>
      <c r="G26" s="27">
        <f t="shared" si="20"/>
        <v>1293.048</v>
      </c>
      <c r="H26" s="27">
        <f t="shared" si="21"/>
        <v>1269.5468526</v>
      </c>
      <c r="I26" s="27">
        <f t="shared" si="22"/>
        <v>1519.3314</v>
      </c>
      <c r="J26" s="27">
        <f t="shared" si="23"/>
        <v>6.7885019999999994</v>
      </c>
      <c r="K26" s="27">
        <f t="shared" si="24"/>
        <v>9.0513359999999992</v>
      </c>
      <c r="L26" s="27">
        <f t="shared" si="25"/>
        <v>75.96656999999999</v>
      </c>
      <c r="M26" s="27">
        <f t="shared" si="26"/>
        <v>101.28876</v>
      </c>
      <c r="N26" s="28">
        <f t="shared" si="27"/>
        <v>646.524</v>
      </c>
    </row>
    <row r="27" spans="1:14" s="8" customFormat="1" x14ac:dyDescent="0.2">
      <c r="A27" s="14">
        <v>39661</v>
      </c>
      <c r="B27" s="21">
        <v>28.233000000000001</v>
      </c>
      <c r="C27" s="7">
        <v>7376</v>
      </c>
      <c r="D27" s="7"/>
      <c r="E27" s="26">
        <f t="shared" si="19"/>
        <v>1.0713600000000001</v>
      </c>
      <c r="F27" s="27">
        <f t="shared" si="1"/>
        <v>133920</v>
      </c>
      <c r="G27" s="27">
        <f t="shared" si="20"/>
        <v>1285.6320000000001</v>
      </c>
      <c r="H27" s="27">
        <f t="shared" si="21"/>
        <v>1262.2656384000002</v>
      </c>
      <c r="I27" s="27">
        <f t="shared" si="22"/>
        <v>1510.6176</v>
      </c>
      <c r="J27" s="27">
        <f t="shared" si="23"/>
        <v>6.749568</v>
      </c>
      <c r="K27" s="27">
        <f t="shared" si="24"/>
        <v>8.9994240000000012</v>
      </c>
      <c r="L27" s="27">
        <f t="shared" si="25"/>
        <v>75.53088000000001</v>
      </c>
      <c r="M27" s="27">
        <f t="shared" si="26"/>
        <v>100.70784</v>
      </c>
      <c r="N27" s="28">
        <f t="shared" si="27"/>
        <v>642.81600000000003</v>
      </c>
    </row>
    <row r="28" spans="1:14" s="8" customFormat="1" x14ac:dyDescent="0.2">
      <c r="A28" s="14">
        <v>39692</v>
      </c>
      <c r="B28" s="21">
        <v>28.233000000000001</v>
      </c>
      <c r="C28" s="7">
        <v>7293</v>
      </c>
      <c r="D28" s="7"/>
      <c r="E28" s="26">
        <f t="shared" si="19"/>
        <v>1.06629</v>
      </c>
      <c r="F28" s="27">
        <f t="shared" si="1"/>
        <v>133286.25</v>
      </c>
      <c r="G28" s="27">
        <f t="shared" si="20"/>
        <v>1279.548</v>
      </c>
      <c r="H28" s="27">
        <f t="shared" si="21"/>
        <v>1256.2922151</v>
      </c>
      <c r="I28" s="27">
        <f t="shared" si="22"/>
        <v>1503.4688999999998</v>
      </c>
      <c r="J28" s="27">
        <f t="shared" si="23"/>
        <v>6.7176269999999993</v>
      </c>
      <c r="K28" s="27">
        <f t="shared" si="24"/>
        <v>8.9568360000000009</v>
      </c>
      <c r="L28" s="27">
        <f t="shared" si="25"/>
        <v>75.173445000000001</v>
      </c>
      <c r="M28" s="27">
        <f t="shared" si="26"/>
        <v>100.23125999999999</v>
      </c>
      <c r="N28" s="28">
        <f t="shared" si="27"/>
        <v>639.774</v>
      </c>
    </row>
    <row r="29" spans="1:14" s="8" customFormat="1" x14ac:dyDescent="0.2">
      <c r="A29" s="14">
        <v>39722</v>
      </c>
      <c r="B29" s="21">
        <v>28.233000000000001</v>
      </c>
      <c r="C29" s="7">
        <v>7061</v>
      </c>
      <c r="D29" s="7"/>
      <c r="E29" s="26">
        <f t="shared" si="19"/>
        <v>1.0521</v>
      </c>
      <c r="F29" s="27">
        <f t="shared" si="1"/>
        <v>131512.5</v>
      </c>
      <c r="G29" s="27">
        <f t="shared" si="20"/>
        <v>1262.52</v>
      </c>
      <c r="H29" s="27">
        <f t="shared" si="21"/>
        <v>1239.573699</v>
      </c>
      <c r="I29" s="27">
        <f t="shared" si="22"/>
        <v>1483.461</v>
      </c>
      <c r="J29" s="27">
        <f t="shared" si="23"/>
        <v>6.6282300000000003</v>
      </c>
      <c r="K29" s="27">
        <f t="shared" si="24"/>
        <v>8.8376400000000004</v>
      </c>
      <c r="L29" s="27">
        <f t="shared" si="25"/>
        <v>74.173050000000003</v>
      </c>
      <c r="M29" s="27">
        <f t="shared" si="26"/>
        <v>98.897400000000005</v>
      </c>
      <c r="N29" s="28">
        <f t="shared" si="27"/>
        <v>631.26</v>
      </c>
    </row>
    <row r="30" spans="1:14" s="8" customFormat="1" x14ac:dyDescent="0.2">
      <c r="A30" s="14">
        <v>39753</v>
      </c>
      <c r="B30" s="21">
        <v>28.233000000000001</v>
      </c>
      <c r="C30" s="7">
        <v>6743</v>
      </c>
      <c r="D30" s="7"/>
      <c r="E30" s="26">
        <f t="shared" si="19"/>
        <v>1.0326500000000001</v>
      </c>
      <c r="F30" s="27">
        <f t="shared" si="1"/>
        <v>129081.25000000001</v>
      </c>
      <c r="G30" s="27">
        <f t="shared" si="20"/>
        <v>1239.18</v>
      </c>
      <c r="H30" s="27">
        <f t="shared" si="21"/>
        <v>1216.6579035000002</v>
      </c>
      <c r="I30" s="27">
        <f t="shared" si="22"/>
        <v>1456.0365000000002</v>
      </c>
      <c r="J30" s="27">
        <f t="shared" si="23"/>
        <v>6.5056950000000002</v>
      </c>
      <c r="K30" s="27">
        <f t="shared" si="24"/>
        <v>8.6742600000000003</v>
      </c>
      <c r="L30" s="27">
        <f t="shared" si="25"/>
        <v>72.801825000000008</v>
      </c>
      <c r="M30" s="27">
        <f t="shared" si="26"/>
        <v>97.069100000000006</v>
      </c>
      <c r="N30" s="28">
        <f t="shared" si="27"/>
        <v>619.59</v>
      </c>
    </row>
    <row r="31" spans="1:14" s="8" customFormat="1" x14ac:dyDescent="0.2">
      <c r="A31" s="14">
        <v>39783</v>
      </c>
      <c r="B31" s="21">
        <v>28.233000000000001</v>
      </c>
      <c r="C31" s="7">
        <v>6590</v>
      </c>
      <c r="D31" s="7"/>
      <c r="E31" s="26">
        <f t="shared" si="19"/>
        <v>1.0233000000000001</v>
      </c>
      <c r="F31" s="27">
        <f t="shared" si="1"/>
        <v>127912.50000000001</v>
      </c>
      <c r="G31" s="27">
        <f t="shared" si="20"/>
        <v>1227.96</v>
      </c>
      <c r="H31" s="27">
        <f t="shared" si="21"/>
        <v>1205.6418270000001</v>
      </c>
      <c r="I31" s="27">
        <f t="shared" si="22"/>
        <v>1442.8530000000001</v>
      </c>
      <c r="J31" s="27">
        <f t="shared" si="23"/>
        <v>6.44679</v>
      </c>
      <c r="K31" s="27">
        <f t="shared" si="24"/>
        <v>8.5957200000000018</v>
      </c>
      <c r="L31" s="27">
        <f t="shared" si="25"/>
        <v>72.142650000000003</v>
      </c>
      <c r="M31" s="27">
        <f t="shared" si="26"/>
        <v>96.190200000000004</v>
      </c>
      <c r="N31" s="28">
        <f t="shared" si="27"/>
        <v>613.98</v>
      </c>
    </row>
    <row r="32" spans="1:14" s="8" customFormat="1" x14ac:dyDescent="0.2">
      <c r="A32" s="14">
        <v>39814</v>
      </c>
      <c r="B32" s="21">
        <v>28.378</v>
      </c>
      <c r="C32" s="7">
        <v>6457</v>
      </c>
      <c r="D32" s="7"/>
      <c r="E32" s="26">
        <f t="shared" si="19"/>
        <v>1.01732</v>
      </c>
      <c r="F32" s="27">
        <f t="shared" si="1"/>
        <v>127165</v>
      </c>
      <c r="G32" s="27">
        <f t="shared" si="20"/>
        <v>1220.7840000000001</v>
      </c>
      <c r="H32" s="27">
        <f t="shared" si="21"/>
        <v>1198.5962508</v>
      </c>
      <c r="I32" s="27">
        <f t="shared" si="22"/>
        <v>1434.4212</v>
      </c>
      <c r="J32" s="27">
        <f t="shared" si="23"/>
        <v>6.409116</v>
      </c>
      <c r="K32" s="27">
        <f t="shared" si="24"/>
        <v>8.5454880000000006</v>
      </c>
      <c r="L32" s="27">
        <f t="shared" si="25"/>
        <v>71.721059999999994</v>
      </c>
      <c r="M32" s="27">
        <f t="shared" si="26"/>
        <v>95.628079999999997</v>
      </c>
      <c r="N32" s="28">
        <f t="shared" si="27"/>
        <v>610.39200000000005</v>
      </c>
    </row>
    <row r="33" spans="1:14" s="8" customFormat="1" x14ac:dyDescent="0.2">
      <c r="A33" s="14">
        <v>39845</v>
      </c>
      <c r="B33" s="21">
        <v>28.399000000000001</v>
      </c>
      <c r="C33" s="7">
        <v>6461</v>
      </c>
      <c r="D33" s="7"/>
      <c r="E33" s="26">
        <f t="shared" si="19"/>
        <v>1.01789</v>
      </c>
      <c r="F33" s="27">
        <f t="shared" si="1"/>
        <v>127236.25</v>
      </c>
      <c r="G33" s="27">
        <f t="shared" si="20"/>
        <v>1221.4679999999998</v>
      </c>
      <c r="H33" s="27">
        <f t="shared" si="21"/>
        <v>1199.2678191</v>
      </c>
      <c r="I33" s="27">
        <f t="shared" si="22"/>
        <v>1435.2248999999999</v>
      </c>
      <c r="J33" s="27">
        <f t="shared" si="23"/>
        <v>6.4127069999999993</v>
      </c>
      <c r="K33" s="27">
        <f t="shared" si="24"/>
        <v>8.5502760000000002</v>
      </c>
      <c r="L33" s="27">
        <f t="shared" si="25"/>
        <v>71.761245000000002</v>
      </c>
      <c r="M33" s="27">
        <f t="shared" si="26"/>
        <v>95.681659999999994</v>
      </c>
      <c r="N33" s="28">
        <f t="shared" si="27"/>
        <v>610.73399999999992</v>
      </c>
    </row>
    <row r="34" spans="1:14" s="8" customFormat="1" x14ac:dyDescent="0.2">
      <c r="A34" s="14">
        <v>39873</v>
      </c>
      <c r="B34" s="21">
        <v>28.399000000000001</v>
      </c>
      <c r="C34" s="7">
        <v>6330</v>
      </c>
      <c r="D34" s="7"/>
      <c r="E34" s="26">
        <f t="shared" si="19"/>
        <v>1.0098799999999999</v>
      </c>
      <c r="F34" s="27">
        <f t="shared" si="1"/>
        <v>126234.99999999999</v>
      </c>
      <c r="G34" s="27">
        <f t="shared" si="20"/>
        <v>1211.8559999999998</v>
      </c>
      <c r="H34" s="27">
        <f t="shared" si="21"/>
        <v>1189.8305172</v>
      </c>
      <c r="I34" s="27">
        <f t="shared" si="22"/>
        <v>1423.9307999999999</v>
      </c>
      <c r="J34" s="27">
        <f t="shared" si="23"/>
        <v>6.3622439999999987</v>
      </c>
      <c r="K34" s="27">
        <f t="shared" si="24"/>
        <v>8.4829919999999994</v>
      </c>
      <c r="L34" s="27">
        <f t="shared" si="25"/>
        <v>71.196539999999999</v>
      </c>
      <c r="M34" s="27">
        <f t="shared" si="26"/>
        <v>94.928719999999984</v>
      </c>
      <c r="N34" s="28">
        <f t="shared" si="27"/>
        <v>605.92799999999988</v>
      </c>
    </row>
    <row r="35" spans="1:14" s="8" customFormat="1" x14ac:dyDescent="0.2">
      <c r="A35" s="14">
        <v>39904</v>
      </c>
      <c r="B35" s="21">
        <v>28.449000000000002</v>
      </c>
      <c r="C35" s="7">
        <v>6223</v>
      </c>
      <c r="D35" s="7"/>
      <c r="E35" s="26">
        <f t="shared" si="19"/>
        <v>1.00407</v>
      </c>
      <c r="F35" s="27">
        <f t="shared" si="1"/>
        <v>125508.75</v>
      </c>
      <c r="G35" s="27">
        <f t="shared" si="20"/>
        <v>1204.884</v>
      </c>
      <c r="H35" s="27">
        <f t="shared" si="21"/>
        <v>1182.9852333000001</v>
      </c>
      <c r="I35" s="27">
        <f t="shared" si="22"/>
        <v>1415.7387000000001</v>
      </c>
      <c r="J35" s="27">
        <f t="shared" si="23"/>
        <v>6.3256410000000001</v>
      </c>
      <c r="K35" s="27">
        <f t="shared" si="24"/>
        <v>8.4341880000000007</v>
      </c>
      <c r="L35" s="27">
        <f t="shared" si="25"/>
        <v>70.786935</v>
      </c>
      <c r="M35" s="27">
        <f t="shared" si="26"/>
        <v>94.382580000000004</v>
      </c>
      <c r="N35" s="28">
        <f t="shared" si="27"/>
        <v>602.44200000000001</v>
      </c>
    </row>
    <row r="36" spans="1:14" s="8" customFormat="1" x14ac:dyDescent="0.2">
      <c r="A36" s="14">
        <v>39934</v>
      </c>
      <c r="B36" s="21">
        <v>28.449000000000002</v>
      </c>
      <c r="C36" s="7">
        <v>6282</v>
      </c>
      <c r="D36" s="7"/>
      <c r="E36" s="26">
        <f t="shared" si="19"/>
        <v>1.0076799999999999</v>
      </c>
      <c r="F36" s="27">
        <f t="shared" si="1"/>
        <v>125959.99999999999</v>
      </c>
      <c r="G36" s="27">
        <f t="shared" si="20"/>
        <v>1209.2159999999999</v>
      </c>
      <c r="H36" s="27">
        <f t="shared" si="21"/>
        <v>1187.2384992</v>
      </c>
      <c r="I36" s="27">
        <f t="shared" si="22"/>
        <v>1420.8287999999998</v>
      </c>
      <c r="J36" s="27">
        <f t="shared" si="23"/>
        <v>6.3483839999999994</v>
      </c>
      <c r="K36" s="27">
        <f t="shared" si="24"/>
        <v>8.4645119999999991</v>
      </c>
      <c r="L36" s="27">
        <f t="shared" si="25"/>
        <v>71.041439999999994</v>
      </c>
      <c r="M36" s="27">
        <f t="shared" si="26"/>
        <v>94.721919999999997</v>
      </c>
      <c r="N36" s="28">
        <f t="shared" si="27"/>
        <v>604.60799999999995</v>
      </c>
    </row>
    <row r="37" spans="1:14" s="8" customFormat="1" x14ac:dyDescent="0.2">
      <c r="A37" s="14">
        <v>39965</v>
      </c>
      <c r="B37" s="21">
        <v>28.449000000000002</v>
      </c>
      <c r="C37" s="7">
        <v>6373</v>
      </c>
      <c r="D37" s="7"/>
      <c r="E37" s="26">
        <f t="shared" si="19"/>
        <v>1.01325</v>
      </c>
      <c r="F37" s="27">
        <f t="shared" si="1"/>
        <v>126656.25</v>
      </c>
      <c r="G37" s="27">
        <f t="shared" si="20"/>
        <v>1215.9000000000001</v>
      </c>
      <c r="H37" s="27">
        <f t="shared" si="21"/>
        <v>1193.8010174999999</v>
      </c>
      <c r="I37" s="27">
        <f t="shared" si="22"/>
        <v>1428.6824999999999</v>
      </c>
      <c r="J37" s="27">
        <f t="shared" si="23"/>
        <v>6.3834749999999998</v>
      </c>
      <c r="K37" s="27">
        <f t="shared" si="24"/>
        <v>8.5113000000000003</v>
      </c>
      <c r="L37" s="27">
        <f t="shared" si="25"/>
        <v>71.434124999999995</v>
      </c>
      <c r="M37" s="27">
        <f t="shared" si="26"/>
        <v>95.245499999999993</v>
      </c>
      <c r="N37" s="28">
        <f t="shared" si="27"/>
        <v>607.95000000000005</v>
      </c>
    </row>
    <row r="38" spans="1:14" s="8" customFormat="1" x14ac:dyDescent="0.2">
      <c r="A38" s="14">
        <v>39995</v>
      </c>
      <c r="B38" s="21">
        <v>28.524000000000001</v>
      </c>
      <c r="C38" s="7">
        <v>6396</v>
      </c>
      <c r="D38" s="7"/>
      <c r="E38" s="26">
        <f t="shared" si="19"/>
        <v>1.0157700000000001</v>
      </c>
      <c r="F38" s="27">
        <f t="shared" si="1"/>
        <v>126971.25000000001</v>
      </c>
      <c r="G38" s="27">
        <f t="shared" si="20"/>
        <v>1218.924</v>
      </c>
      <c r="H38" s="27">
        <f t="shared" si="21"/>
        <v>1196.7700563000001</v>
      </c>
      <c r="I38" s="27">
        <f t="shared" si="22"/>
        <v>1432.2357000000002</v>
      </c>
      <c r="J38" s="27">
        <f t="shared" si="23"/>
        <v>6.3993510000000002</v>
      </c>
      <c r="K38" s="27">
        <f t="shared" si="24"/>
        <v>8.5324680000000015</v>
      </c>
      <c r="L38" s="27">
        <f t="shared" si="25"/>
        <v>71.611784999999998</v>
      </c>
      <c r="M38" s="27">
        <f t="shared" si="26"/>
        <v>95.482380000000006</v>
      </c>
      <c r="N38" s="28">
        <f t="shared" si="27"/>
        <v>609.46199999999999</v>
      </c>
    </row>
    <row r="39" spans="1:14" s="8" customFormat="1" x14ac:dyDescent="0.2">
      <c r="A39" s="14">
        <v>40026</v>
      </c>
      <c r="B39" s="21">
        <v>28.524000000000001</v>
      </c>
      <c r="C39" s="7">
        <v>6385</v>
      </c>
      <c r="D39" s="7"/>
      <c r="E39" s="26">
        <f t="shared" si="19"/>
        <v>1.0150999999999999</v>
      </c>
      <c r="F39" s="27">
        <f t="shared" si="1"/>
        <v>126887.49999999999</v>
      </c>
      <c r="G39" s="27">
        <f t="shared" si="20"/>
        <v>1218.1199999999999</v>
      </c>
      <c r="H39" s="27">
        <f t="shared" si="21"/>
        <v>1195.980669</v>
      </c>
      <c r="I39" s="27">
        <f t="shared" si="22"/>
        <v>1431.2909999999999</v>
      </c>
      <c r="J39" s="27">
        <f t="shared" si="23"/>
        <v>6.3951299999999991</v>
      </c>
      <c r="K39" s="27">
        <f t="shared" si="24"/>
        <v>8.52684</v>
      </c>
      <c r="L39" s="27">
        <f t="shared" si="25"/>
        <v>71.564549999999997</v>
      </c>
      <c r="M39" s="27">
        <f t="shared" si="26"/>
        <v>95.419399999999996</v>
      </c>
      <c r="N39" s="28">
        <f t="shared" si="27"/>
        <v>609.05999999999995</v>
      </c>
    </row>
    <row r="40" spans="1:14" s="8" customFormat="1" x14ac:dyDescent="0.2">
      <c r="A40" s="14">
        <v>40057</v>
      </c>
      <c r="B40" s="21">
        <v>28.524000000000001</v>
      </c>
      <c r="C40" s="7">
        <v>6505</v>
      </c>
      <c r="D40" s="7"/>
      <c r="E40" s="26">
        <f t="shared" si="19"/>
        <v>1.02244</v>
      </c>
      <c r="F40" s="27">
        <f t="shared" si="1"/>
        <v>127805</v>
      </c>
      <c r="G40" s="27">
        <f t="shared" si="20"/>
        <v>1226.9280000000001</v>
      </c>
      <c r="H40" s="27">
        <f t="shared" si="21"/>
        <v>1204.6285836000002</v>
      </c>
      <c r="I40" s="27">
        <f t="shared" si="22"/>
        <v>1441.6404</v>
      </c>
      <c r="J40" s="27">
        <f t="shared" si="23"/>
        <v>6.4413720000000003</v>
      </c>
      <c r="K40" s="27">
        <f t="shared" si="24"/>
        <v>8.588496000000001</v>
      </c>
      <c r="L40" s="27">
        <f t="shared" si="25"/>
        <v>72.08202</v>
      </c>
      <c r="M40" s="27">
        <f t="shared" si="26"/>
        <v>96.109359999999995</v>
      </c>
      <c r="N40" s="28">
        <f t="shared" si="27"/>
        <v>613.46400000000006</v>
      </c>
    </row>
    <row r="41" spans="1:14" s="8" customFormat="1" x14ac:dyDescent="0.2">
      <c r="A41" s="14">
        <v>40087</v>
      </c>
      <c r="B41" s="21">
        <v>28.62</v>
      </c>
      <c r="C41" s="7">
        <v>6554</v>
      </c>
      <c r="D41" s="7"/>
      <c r="E41" s="26">
        <f t="shared" si="19"/>
        <v>1.0268699999999999</v>
      </c>
      <c r="F41" s="27">
        <f t="shared" si="1"/>
        <v>128358.75</v>
      </c>
      <c r="G41" s="27">
        <f t="shared" si="20"/>
        <v>1232.2439999999999</v>
      </c>
      <c r="H41" s="27">
        <f t="shared" si="21"/>
        <v>1209.8479652999999</v>
      </c>
      <c r="I41" s="27">
        <f t="shared" si="22"/>
        <v>1447.8867</v>
      </c>
      <c r="J41" s="27">
        <f t="shared" si="23"/>
        <v>6.4692809999999996</v>
      </c>
      <c r="K41" s="27">
        <f t="shared" si="24"/>
        <v>8.6257079999999995</v>
      </c>
      <c r="L41" s="27">
        <f t="shared" si="25"/>
        <v>72.394334999999998</v>
      </c>
      <c r="M41" s="27">
        <f t="shared" si="26"/>
        <v>96.525779999999997</v>
      </c>
      <c r="N41" s="28">
        <f t="shared" si="27"/>
        <v>616.12199999999996</v>
      </c>
    </row>
    <row r="42" spans="1:14" s="8" customFormat="1" x14ac:dyDescent="0.2">
      <c r="A42" s="14">
        <v>40118</v>
      </c>
      <c r="B42" s="21">
        <v>28.62</v>
      </c>
      <c r="C42" s="7">
        <v>6462</v>
      </c>
      <c r="D42" s="7"/>
      <c r="E42" s="26">
        <f t="shared" si="19"/>
        <v>1.0212399999999999</v>
      </c>
      <c r="F42" s="27">
        <f t="shared" si="1"/>
        <v>127654.99999999999</v>
      </c>
      <c r="G42" s="27">
        <f t="shared" si="20"/>
        <v>1225.4879999999998</v>
      </c>
      <c r="H42" s="27">
        <f t="shared" si="21"/>
        <v>1203.2147556</v>
      </c>
      <c r="I42" s="27">
        <f t="shared" si="22"/>
        <v>1439.9484</v>
      </c>
      <c r="J42" s="27">
        <f t="shared" si="23"/>
        <v>6.4338119999999996</v>
      </c>
      <c r="K42" s="27">
        <f t="shared" si="24"/>
        <v>8.5784159999999989</v>
      </c>
      <c r="L42" s="27">
        <f t="shared" si="25"/>
        <v>71.997419999999991</v>
      </c>
      <c r="M42" s="27">
        <f t="shared" si="26"/>
        <v>95.996559999999988</v>
      </c>
      <c r="N42" s="28">
        <f t="shared" si="27"/>
        <v>612.74399999999991</v>
      </c>
    </row>
    <row r="43" spans="1:14" s="8" customFormat="1" x14ac:dyDescent="0.2">
      <c r="A43" s="14">
        <v>40148</v>
      </c>
      <c r="B43" s="21">
        <v>28.62</v>
      </c>
      <c r="C43" s="7">
        <v>6483</v>
      </c>
      <c r="D43" s="7"/>
      <c r="E43" s="26">
        <f t="shared" si="19"/>
        <v>1.0225200000000001</v>
      </c>
      <c r="F43" s="27">
        <f t="shared" si="1"/>
        <v>127815.00000000001</v>
      </c>
      <c r="G43" s="27">
        <f t="shared" si="20"/>
        <v>1227.0240000000001</v>
      </c>
      <c r="H43" s="27">
        <f t="shared" si="21"/>
        <v>1204.7228388000001</v>
      </c>
      <c r="I43" s="27">
        <f t="shared" si="22"/>
        <v>1441.7532000000001</v>
      </c>
      <c r="J43" s="27">
        <f t="shared" si="23"/>
        <v>6.4418760000000006</v>
      </c>
      <c r="K43" s="27">
        <f t="shared" si="24"/>
        <v>8.5891680000000008</v>
      </c>
      <c r="L43" s="27">
        <f t="shared" si="25"/>
        <v>72.08766</v>
      </c>
      <c r="M43" s="27">
        <f t="shared" si="26"/>
        <v>96.116880000000009</v>
      </c>
      <c r="N43" s="28">
        <f t="shared" si="27"/>
        <v>613.51200000000006</v>
      </c>
    </row>
    <row r="44" spans="1:14" s="8" customFormat="1" x14ac:dyDescent="0.2">
      <c r="A44" s="14">
        <v>40179</v>
      </c>
      <c r="B44" s="21">
        <v>28.655000000000001</v>
      </c>
      <c r="C44" s="7">
        <v>6526</v>
      </c>
      <c r="D44" s="7"/>
      <c r="E44" s="26">
        <f t="shared" si="19"/>
        <v>1.0256700000000001</v>
      </c>
      <c r="F44" s="27">
        <f t="shared" si="1"/>
        <v>128208.75000000001</v>
      </c>
      <c r="G44" s="27">
        <f t="shared" si="20"/>
        <v>1230.8040000000001</v>
      </c>
      <c r="H44" s="27">
        <f t="shared" si="21"/>
        <v>1208.4341373000002</v>
      </c>
      <c r="I44" s="27">
        <f t="shared" si="22"/>
        <v>1446.1947</v>
      </c>
      <c r="J44" s="27">
        <f t="shared" si="23"/>
        <v>6.4617210000000007</v>
      </c>
      <c r="K44" s="27">
        <f t="shared" si="24"/>
        <v>8.615628000000001</v>
      </c>
      <c r="L44" s="27">
        <f t="shared" si="25"/>
        <v>72.309735000000003</v>
      </c>
      <c r="M44" s="27">
        <f t="shared" si="26"/>
        <v>96.412980000000005</v>
      </c>
      <c r="N44" s="28">
        <f t="shared" si="27"/>
        <v>615.40200000000004</v>
      </c>
    </row>
    <row r="45" spans="1:14" s="8" customFormat="1" x14ac:dyDescent="0.2">
      <c r="A45" s="14">
        <v>40210</v>
      </c>
      <c r="B45" s="21">
        <v>28.657</v>
      </c>
      <c r="C45" s="7">
        <v>6585</v>
      </c>
      <c r="D45" s="7"/>
      <c r="E45" s="26">
        <f t="shared" si="19"/>
        <v>1.0293099999999999</v>
      </c>
      <c r="F45" s="27">
        <f t="shared" si="1"/>
        <v>128663.75</v>
      </c>
      <c r="G45" s="27">
        <f t="shared" si="20"/>
        <v>1235.172</v>
      </c>
      <c r="H45" s="27">
        <f t="shared" si="21"/>
        <v>1212.7227488999999</v>
      </c>
      <c r="I45" s="27">
        <f t="shared" si="22"/>
        <v>1451.3271</v>
      </c>
      <c r="J45" s="27">
        <f t="shared" si="23"/>
        <v>6.4846529999999998</v>
      </c>
      <c r="K45" s="27">
        <f t="shared" si="24"/>
        <v>8.6462039999999991</v>
      </c>
      <c r="L45" s="27">
        <f t="shared" si="25"/>
        <v>72.566355000000001</v>
      </c>
      <c r="M45" s="27">
        <f t="shared" si="26"/>
        <v>96.755139999999997</v>
      </c>
      <c r="N45" s="28">
        <f t="shared" si="27"/>
        <v>617.58600000000001</v>
      </c>
    </row>
    <row r="46" spans="1:14" s="8" customFormat="1" x14ac:dyDescent="0.2">
      <c r="A46" s="14">
        <v>40238</v>
      </c>
      <c r="B46" s="21">
        <v>28.657</v>
      </c>
      <c r="C46" s="7">
        <v>6601</v>
      </c>
      <c r="D46" s="7"/>
      <c r="E46" s="26">
        <f t="shared" si="19"/>
        <v>1.0302899999999999</v>
      </c>
      <c r="F46" s="27">
        <f t="shared" si="1"/>
        <v>128786.24999999999</v>
      </c>
      <c r="G46" s="27">
        <f t="shared" si="20"/>
        <v>1236.348</v>
      </c>
      <c r="H46" s="27">
        <f t="shared" si="21"/>
        <v>1213.8773750999999</v>
      </c>
      <c r="I46" s="27">
        <f t="shared" si="22"/>
        <v>1452.7088999999999</v>
      </c>
      <c r="J46" s="27">
        <f t="shared" si="23"/>
        <v>6.4908269999999995</v>
      </c>
      <c r="K46" s="27">
        <f t="shared" si="24"/>
        <v>8.6544360000000005</v>
      </c>
      <c r="L46" s="27">
        <f t="shared" si="25"/>
        <v>72.63544499999999</v>
      </c>
      <c r="M46" s="27">
        <f t="shared" si="26"/>
        <v>96.847259999999991</v>
      </c>
      <c r="N46" s="28">
        <f t="shared" si="27"/>
        <v>618.17399999999998</v>
      </c>
    </row>
    <row r="47" spans="1:14" s="8" customFormat="1" x14ac:dyDescent="0.2">
      <c r="A47" s="14">
        <v>40269</v>
      </c>
      <c r="B47" s="21">
        <v>28.678999999999998</v>
      </c>
      <c r="C47" s="7">
        <v>6927</v>
      </c>
      <c r="D47" s="7"/>
      <c r="E47" s="26">
        <f t="shared" si="19"/>
        <v>1.05054</v>
      </c>
      <c r="F47" s="27">
        <f t="shared" si="1"/>
        <v>131317.5</v>
      </c>
      <c r="G47" s="27">
        <f t="shared" si="20"/>
        <v>1260.6480000000001</v>
      </c>
      <c r="H47" s="27">
        <f t="shared" si="21"/>
        <v>1237.7357226000001</v>
      </c>
      <c r="I47" s="27">
        <f t="shared" si="22"/>
        <v>1481.2614000000001</v>
      </c>
      <c r="J47" s="27">
        <f t="shared" si="23"/>
        <v>6.6184019999999997</v>
      </c>
      <c r="K47" s="27">
        <f t="shared" si="24"/>
        <v>8.8245360000000002</v>
      </c>
      <c r="L47" s="27">
        <f t="shared" si="25"/>
        <v>74.063069999999996</v>
      </c>
      <c r="M47" s="27">
        <f t="shared" si="26"/>
        <v>98.75076</v>
      </c>
      <c r="N47" s="28">
        <f t="shared" si="27"/>
        <v>630.32400000000007</v>
      </c>
    </row>
    <row r="48" spans="1:14" s="8" customFormat="1" x14ac:dyDescent="0.2">
      <c r="A48" s="14">
        <v>40299</v>
      </c>
      <c r="B48" s="21">
        <v>28.678999999999998</v>
      </c>
      <c r="C48" s="7">
        <v>7235</v>
      </c>
      <c r="D48" s="7"/>
      <c r="E48" s="26">
        <f t="shared" si="19"/>
        <v>1.06938</v>
      </c>
      <c r="F48" s="27">
        <f t="shared" si="1"/>
        <v>133672.5</v>
      </c>
      <c r="G48" s="27">
        <f t="shared" si="20"/>
        <v>1283.2560000000001</v>
      </c>
      <c r="H48" s="27">
        <f t="shared" si="21"/>
        <v>1259.9328222000001</v>
      </c>
      <c r="I48" s="27">
        <f t="shared" si="22"/>
        <v>1507.8258000000001</v>
      </c>
      <c r="J48" s="27">
        <f t="shared" si="23"/>
        <v>6.7370939999999999</v>
      </c>
      <c r="K48" s="27">
        <f t="shared" si="24"/>
        <v>8.9827919999999999</v>
      </c>
      <c r="L48" s="27">
        <f t="shared" si="25"/>
        <v>75.391289999999998</v>
      </c>
      <c r="M48" s="27">
        <f t="shared" si="26"/>
        <v>100.52172</v>
      </c>
      <c r="N48" s="28">
        <f t="shared" si="27"/>
        <v>641.62800000000004</v>
      </c>
    </row>
    <row r="49" spans="1:14" s="8" customFormat="1" x14ac:dyDescent="0.2">
      <c r="A49" s="14">
        <v>40330</v>
      </c>
      <c r="B49" s="21">
        <v>28.678999999999998</v>
      </c>
      <c r="C49" s="7">
        <v>7216</v>
      </c>
      <c r="D49" s="7"/>
      <c r="E49" s="26">
        <f t="shared" si="19"/>
        <v>1.0682199999999999</v>
      </c>
      <c r="F49" s="27">
        <f t="shared" si="1"/>
        <v>133527.5</v>
      </c>
      <c r="G49" s="27">
        <f t="shared" si="20"/>
        <v>1281.864</v>
      </c>
      <c r="H49" s="27">
        <f t="shared" si="21"/>
        <v>1258.5661218</v>
      </c>
      <c r="I49" s="27">
        <f t="shared" si="22"/>
        <v>1506.1902</v>
      </c>
      <c r="J49" s="27">
        <f t="shared" si="23"/>
        <v>6.7297859999999998</v>
      </c>
      <c r="K49" s="27">
        <f t="shared" si="24"/>
        <v>8.9730480000000004</v>
      </c>
      <c r="L49" s="27">
        <f t="shared" si="25"/>
        <v>75.309510000000003</v>
      </c>
      <c r="M49" s="27">
        <f t="shared" si="26"/>
        <v>100.41267999999999</v>
      </c>
      <c r="N49" s="28">
        <f t="shared" si="27"/>
        <v>640.93200000000002</v>
      </c>
    </row>
    <row r="50" spans="1:14" s="8" customFormat="1" x14ac:dyDescent="0.2">
      <c r="A50" s="14">
        <v>40360</v>
      </c>
      <c r="B50" s="21">
        <v>28.88</v>
      </c>
      <c r="C50" s="7">
        <v>7015</v>
      </c>
      <c r="D50" s="7"/>
      <c r="E50" s="26">
        <f t="shared" si="19"/>
        <v>1.0589299999999999</v>
      </c>
      <c r="F50" s="27">
        <f t="shared" si="1"/>
        <v>132366.25</v>
      </c>
      <c r="G50" s="27">
        <f t="shared" si="20"/>
        <v>1270.7159999999999</v>
      </c>
      <c r="H50" s="27">
        <f t="shared" si="21"/>
        <v>1247.6207367</v>
      </c>
      <c r="I50" s="27">
        <f t="shared" si="22"/>
        <v>1493.0912999999998</v>
      </c>
      <c r="J50" s="27">
        <f t="shared" si="23"/>
        <v>6.6712589999999992</v>
      </c>
      <c r="K50" s="27">
        <f t="shared" si="24"/>
        <v>8.8950119999999995</v>
      </c>
      <c r="L50" s="27">
        <f t="shared" si="25"/>
        <v>74.654564999999991</v>
      </c>
      <c r="M50" s="27">
        <f t="shared" si="26"/>
        <v>99.539419999999993</v>
      </c>
      <c r="N50" s="28">
        <f t="shared" si="27"/>
        <v>635.35799999999995</v>
      </c>
    </row>
    <row r="51" spans="1:14" s="8" customFormat="1" x14ac:dyDescent="0.2">
      <c r="A51" s="14">
        <v>40391</v>
      </c>
      <c r="B51" s="21">
        <v>28.88</v>
      </c>
      <c r="C51" s="7">
        <v>6882</v>
      </c>
      <c r="D51" s="7"/>
      <c r="E51" s="26">
        <f t="shared" si="19"/>
        <v>1.0507899999999999</v>
      </c>
      <c r="F51" s="27">
        <f t="shared" si="1"/>
        <v>131348.75</v>
      </c>
      <c r="G51" s="27">
        <f t="shared" si="20"/>
        <v>1260.9479999999999</v>
      </c>
      <c r="H51" s="27">
        <f t="shared" si="21"/>
        <v>1238.0302700999998</v>
      </c>
      <c r="I51" s="27">
        <f t="shared" si="22"/>
        <v>1481.6138999999998</v>
      </c>
      <c r="J51" s="27">
        <f t="shared" si="23"/>
        <v>6.6199769999999996</v>
      </c>
      <c r="K51" s="27">
        <f t="shared" si="24"/>
        <v>8.8266359999999988</v>
      </c>
      <c r="L51" s="27">
        <f t="shared" si="25"/>
        <v>74.080694999999992</v>
      </c>
      <c r="M51" s="27">
        <f t="shared" si="26"/>
        <v>98.774259999999984</v>
      </c>
      <c r="N51" s="28">
        <f t="shared" si="27"/>
        <v>630.47399999999993</v>
      </c>
    </row>
    <row r="52" spans="1:14" s="8" customFormat="1" x14ac:dyDescent="0.2">
      <c r="A52" s="14">
        <v>40422</v>
      </c>
      <c r="B52" s="21">
        <v>28.88</v>
      </c>
      <c r="C52" s="7">
        <v>7037</v>
      </c>
      <c r="D52" s="7"/>
      <c r="E52" s="26">
        <f t="shared" si="19"/>
        <v>1.06027</v>
      </c>
      <c r="F52" s="27">
        <f t="shared" si="1"/>
        <v>132533.75</v>
      </c>
      <c r="G52" s="27">
        <f t="shared" si="20"/>
        <v>1272.3240000000001</v>
      </c>
      <c r="H52" s="27">
        <f t="shared" si="21"/>
        <v>1249.1995113</v>
      </c>
      <c r="I52" s="27">
        <f t="shared" si="22"/>
        <v>1494.9807000000001</v>
      </c>
      <c r="J52" s="27">
        <f t="shared" si="23"/>
        <v>6.6797009999999997</v>
      </c>
      <c r="K52" s="27">
        <f t="shared" si="24"/>
        <v>8.9062680000000007</v>
      </c>
      <c r="L52" s="27">
        <f t="shared" si="25"/>
        <v>74.749035000000006</v>
      </c>
      <c r="M52" s="27">
        <f t="shared" si="26"/>
        <v>99.665379999999999</v>
      </c>
      <c r="N52" s="28">
        <f t="shared" si="27"/>
        <v>636.16200000000003</v>
      </c>
    </row>
    <row r="53" spans="1:14" s="8" customFormat="1" x14ac:dyDescent="0.2">
      <c r="A53" s="14">
        <v>40452</v>
      </c>
      <c r="B53" s="21">
        <v>29.048999999999999</v>
      </c>
      <c r="C53" s="7">
        <v>7151</v>
      </c>
      <c r="D53" s="7"/>
      <c r="E53" s="26">
        <f t="shared" si="19"/>
        <v>1.06975</v>
      </c>
      <c r="F53" s="27">
        <f t="shared" si="1"/>
        <v>133718.75</v>
      </c>
      <c r="G53" s="27">
        <f t="shared" si="20"/>
        <v>1283.7</v>
      </c>
      <c r="H53" s="27">
        <f t="shared" si="21"/>
        <v>1260.3687525</v>
      </c>
      <c r="I53" s="27">
        <f t="shared" si="22"/>
        <v>1508.3475000000001</v>
      </c>
      <c r="J53" s="27">
        <f t="shared" si="23"/>
        <v>6.7394249999999998</v>
      </c>
      <c r="K53" s="27">
        <f t="shared" si="24"/>
        <v>8.9859000000000009</v>
      </c>
      <c r="L53" s="27">
        <f t="shared" si="25"/>
        <v>75.417374999999993</v>
      </c>
      <c r="M53" s="27">
        <f t="shared" si="26"/>
        <v>100.5565</v>
      </c>
      <c r="N53" s="28">
        <f t="shared" si="27"/>
        <v>641.85</v>
      </c>
    </row>
    <row r="54" spans="1:14" s="8" customFormat="1" x14ac:dyDescent="0.2">
      <c r="A54" s="14">
        <v>40483</v>
      </c>
      <c r="B54" s="21">
        <v>29.048999999999999</v>
      </c>
      <c r="C54" s="7">
        <v>7075</v>
      </c>
      <c r="D54" s="7"/>
      <c r="E54" s="26">
        <f t="shared" si="19"/>
        <v>1.06511</v>
      </c>
      <c r="F54" s="27">
        <f t="shared" si="1"/>
        <v>133138.75</v>
      </c>
      <c r="G54" s="27">
        <f t="shared" si="20"/>
        <v>1278.1320000000001</v>
      </c>
      <c r="H54" s="27">
        <f t="shared" si="21"/>
        <v>1254.9019509</v>
      </c>
      <c r="I54" s="27">
        <f t="shared" si="22"/>
        <v>1501.8051</v>
      </c>
      <c r="J54" s="27">
        <f t="shared" si="23"/>
        <v>6.7101929999999994</v>
      </c>
      <c r="K54" s="27">
        <f t="shared" si="24"/>
        <v>8.946924000000001</v>
      </c>
      <c r="L54" s="27">
        <f t="shared" si="25"/>
        <v>75.090254999999999</v>
      </c>
      <c r="M54" s="27">
        <f t="shared" si="26"/>
        <v>100.12034</v>
      </c>
      <c r="N54" s="28">
        <f t="shared" si="27"/>
        <v>639.06600000000003</v>
      </c>
    </row>
    <row r="55" spans="1:14" s="8" customFormat="1" x14ac:dyDescent="0.2">
      <c r="A55" s="14">
        <v>40513</v>
      </c>
      <c r="B55" s="21">
        <v>29.048999999999999</v>
      </c>
      <c r="C55" s="7">
        <v>7127</v>
      </c>
      <c r="D55" s="7"/>
      <c r="E55" s="26">
        <f t="shared" si="19"/>
        <v>1.06829</v>
      </c>
      <c r="F55" s="27">
        <f t="shared" si="1"/>
        <v>133536.25</v>
      </c>
      <c r="G55" s="27">
        <f t="shared" si="20"/>
        <v>1281.9479999999999</v>
      </c>
      <c r="H55" s="27">
        <f t="shared" si="21"/>
        <v>1258.6485951</v>
      </c>
      <c r="I55" s="27">
        <f t="shared" si="22"/>
        <v>1506.2889</v>
      </c>
      <c r="J55" s="27">
        <f t="shared" si="23"/>
        <v>6.7302269999999993</v>
      </c>
      <c r="K55" s="27">
        <f t="shared" si="24"/>
        <v>8.9736360000000008</v>
      </c>
      <c r="L55" s="27">
        <f t="shared" si="25"/>
        <v>75.314444999999992</v>
      </c>
      <c r="M55" s="27">
        <f t="shared" si="26"/>
        <v>100.41925999999999</v>
      </c>
      <c r="N55" s="28">
        <f t="shared" si="27"/>
        <v>640.97399999999993</v>
      </c>
    </row>
    <row r="56" spans="1:14" s="8" customFormat="1" x14ac:dyDescent="0.2">
      <c r="A56" s="14">
        <v>40544</v>
      </c>
      <c r="B56" s="21">
        <v>29.215</v>
      </c>
      <c r="C56" s="7">
        <v>7259</v>
      </c>
      <c r="D56" s="7"/>
      <c r="E56" s="26">
        <f t="shared" si="19"/>
        <v>1.07883</v>
      </c>
      <c r="F56" s="27">
        <f t="shared" si="1"/>
        <v>134853.75</v>
      </c>
      <c r="G56" s="27">
        <f t="shared" si="20"/>
        <v>1294.596</v>
      </c>
      <c r="H56" s="27">
        <f t="shared" si="21"/>
        <v>1271.0667177</v>
      </c>
      <c r="I56" s="27">
        <f t="shared" si="22"/>
        <v>1521.1503</v>
      </c>
      <c r="J56" s="27">
        <f t="shared" si="23"/>
        <v>6.7966289999999994</v>
      </c>
      <c r="K56" s="27">
        <f t="shared" si="24"/>
        <v>9.0621720000000003</v>
      </c>
      <c r="L56" s="27">
        <f t="shared" si="25"/>
        <v>76.057514999999995</v>
      </c>
      <c r="M56" s="27">
        <f t="shared" si="26"/>
        <v>101.41002</v>
      </c>
      <c r="N56" s="28">
        <f t="shared" si="27"/>
        <v>647.298</v>
      </c>
    </row>
    <row r="57" spans="1:14" s="8" customFormat="1" x14ac:dyDescent="0.2">
      <c r="A57" s="14">
        <v>40575</v>
      </c>
      <c r="B57" s="21">
        <v>29.22</v>
      </c>
      <c r="C57" s="7">
        <v>7454</v>
      </c>
      <c r="D57" s="7"/>
      <c r="E57" s="26">
        <f t="shared" si="19"/>
        <v>1.09083</v>
      </c>
      <c r="F57" s="27">
        <f t="shared" si="1"/>
        <v>136353.75</v>
      </c>
      <c r="G57" s="27">
        <f t="shared" si="20"/>
        <v>1308.9959999999999</v>
      </c>
      <c r="H57" s="27">
        <f t="shared" si="21"/>
        <v>1285.2049976999999</v>
      </c>
      <c r="I57" s="27">
        <f t="shared" si="22"/>
        <v>1538.0702999999999</v>
      </c>
      <c r="J57" s="27">
        <f t="shared" si="23"/>
        <v>6.8722289999999999</v>
      </c>
      <c r="K57" s="27">
        <f t="shared" si="24"/>
        <v>9.1629719999999999</v>
      </c>
      <c r="L57" s="27">
        <f t="shared" si="25"/>
        <v>76.903514999999999</v>
      </c>
      <c r="M57" s="27">
        <f t="shared" si="26"/>
        <v>102.53802</v>
      </c>
      <c r="N57" s="28">
        <f t="shared" si="27"/>
        <v>654.49799999999993</v>
      </c>
    </row>
    <row r="58" spans="1:14" s="8" customFormat="1" x14ac:dyDescent="0.2">
      <c r="A58" s="14">
        <v>40603</v>
      </c>
      <c r="B58" s="21">
        <v>29.22</v>
      </c>
      <c r="C58" s="7">
        <v>7457</v>
      </c>
      <c r="D58" s="7"/>
      <c r="E58" s="26">
        <f t="shared" ref="E58:E70" si="28">ROUND(0.4*(ROUND(B58/$K$1,5)),5)+ROUND(0.4*(ROUND(C58/$K$2,5)),5)+0.2</f>
        <v>1.0910199999999999</v>
      </c>
      <c r="F58" s="27">
        <f t="shared" si="1"/>
        <v>136377.49999999997</v>
      </c>
      <c r="G58" s="27">
        <f t="shared" ref="G58:G70" si="29">E58*G$8</f>
        <v>1309.2239999999999</v>
      </c>
      <c r="H58" s="27">
        <f t="shared" ref="H58:H70" si="30">E58*H$8</f>
        <v>1285.4288537999998</v>
      </c>
      <c r="I58" s="27">
        <f t="shared" ref="I58:I70" si="31">E58*I$8</f>
        <v>1538.3381999999999</v>
      </c>
      <c r="J58" s="27">
        <f t="shared" ref="J58:J70" si="32">E58*J$8</f>
        <v>6.8734259999999994</v>
      </c>
      <c r="K58" s="27">
        <f t="shared" ref="K58:K70" si="33">E58*K$8</f>
        <v>9.1645679999999992</v>
      </c>
      <c r="L58" s="27">
        <f t="shared" ref="L58:L70" si="34">E58*L$8</f>
        <v>76.916909999999987</v>
      </c>
      <c r="M58" s="27">
        <f t="shared" ref="M58:M70" si="35">E58*M$8</f>
        <v>102.55587999999999</v>
      </c>
      <c r="N58" s="28">
        <f t="shared" ref="N58:N70" si="36">E58*N$8</f>
        <v>654.61199999999997</v>
      </c>
    </row>
    <row r="59" spans="1:14" s="8" customFormat="1" x14ac:dyDescent="0.2">
      <c r="A59" s="14">
        <v>40634</v>
      </c>
      <c r="B59" s="21">
        <v>29.416</v>
      </c>
      <c r="C59" s="7">
        <v>7460</v>
      </c>
      <c r="D59" s="7"/>
      <c r="E59" s="26">
        <f t="shared" si="28"/>
        <v>1.09412</v>
      </c>
      <c r="F59" s="27">
        <f t="shared" si="1"/>
        <v>136765</v>
      </c>
      <c r="G59" s="27">
        <f t="shared" si="29"/>
        <v>1312.944</v>
      </c>
      <c r="H59" s="27">
        <f t="shared" si="30"/>
        <v>1289.0812427999999</v>
      </c>
      <c r="I59" s="27">
        <f t="shared" si="31"/>
        <v>1542.7092</v>
      </c>
      <c r="J59" s="27">
        <f t="shared" si="32"/>
        <v>6.8929559999999999</v>
      </c>
      <c r="K59" s="27">
        <f t="shared" si="33"/>
        <v>9.190608000000001</v>
      </c>
      <c r="L59" s="27">
        <f t="shared" si="34"/>
        <v>77.135459999999995</v>
      </c>
      <c r="M59" s="27">
        <f t="shared" si="35"/>
        <v>102.84728</v>
      </c>
      <c r="N59" s="28">
        <f t="shared" si="36"/>
        <v>656.47199999999998</v>
      </c>
    </row>
    <row r="60" spans="1:14" s="8" customFormat="1" x14ac:dyDescent="0.2">
      <c r="A60" s="14">
        <v>40664</v>
      </c>
      <c r="B60" s="21">
        <v>29.416</v>
      </c>
      <c r="C60" s="7">
        <v>7437</v>
      </c>
      <c r="D60" s="7"/>
      <c r="E60" s="26">
        <f t="shared" si="28"/>
        <v>1.0927100000000001</v>
      </c>
      <c r="F60" s="27">
        <f t="shared" si="1"/>
        <v>136588.75</v>
      </c>
      <c r="G60" s="27">
        <f t="shared" si="29"/>
        <v>1311.2520000000002</v>
      </c>
      <c r="H60" s="27">
        <f t="shared" si="30"/>
        <v>1287.4199949000001</v>
      </c>
      <c r="I60" s="27">
        <f t="shared" si="31"/>
        <v>1540.7211000000002</v>
      </c>
      <c r="J60" s="27">
        <f t="shared" si="32"/>
        <v>6.8840729999999999</v>
      </c>
      <c r="K60" s="27">
        <f t="shared" si="33"/>
        <v>9.178764000000001</v>
      </c>
      <c r="L60" s="27">
        <f t="shared" si="34"/>
        <v>77.036055000000005</v>
      </c>
      <c r="M60" s="27">
        <f t="shared" si="35"/>
        <v>102.71474000000001</v>
      </c>
      <c r="N60" s="28">
        <f t="shared" si="36"/>
        <v>655.62600000000009</v>
      </c>
    </row>
    <row r="61" spans="1:14" s="8" customFormat="1" x14ac:dyDescent="0.2">
      <c r="A61" s="14">
        <v>40695</v>
      </c>
      <c r="B61" s="21">
        <v>29.416</v>
      </c>
      <c r="C61" s="7">
        <v>7431</v>
      </c>
      <c r="D61" s="7"/>
      <c r="E61" s="26">
        <f t="shared" si="28"/>
        <v>1.0923399999999999</v>
      </c>
      <c r="F61" s="27">
        <f t="shared" si="1"/>
        <v>136542.49999999997</v>
      </c>
      <c r="G61" s="27">
        <f t="shared" si="29"/>
        <v>1310.8079999999998</v>
      </c>
      <c r="H61" s="27">
        <f t="shared" si="30"/>
        <v>1286.9840646</v>
      </c>
      <c r="I61" s="27">
        <f t="shared" si="31"/>
        <v>1540.1993999999997</v>
      </c>
      <c r="J61" s="27">
        <f t="shared" si="32"/>
        <v>6.8817419999999991</v>
      </c>
      <c r="K61" s="27">
        <f t="shared" si="33"/>
        <v>9.175656</v>
      </c>
      <c r="L61" s="27">
        <f t="shared" si="34"/>
        <v>77.009969999999996</v>
      </c>
      <c r="M61" s="27">
        <f t="shared" si="35"/>
        <v>102.67995999999999</v>
      </c>
      <c r="N61" s="28">
        <f t="shared" si="36"/>
        <v>655.40399999999988</v>
      </c>
    </row>
    <row r="62" spans="1:14" s="8" customFormat="1" x14ac:dyDescent="0.2">
      <c r="A62" s="14">
        <v>40725</v>
      </c>
      <c r="B62" s="21">
        <v>29.733000000000001</v>
      </c>
      <c r="C62" s="7">
        <v>7460</v>
      </c>
      <c r="D62" s="7"/>
      <c r="E62" s="26">
        <f t="shared" si="28"/>
        <v>1.09884</v>
      </c>
      <c r="F62" s="27">
        <f t="shared" si="1"/>
        <v>137355</v>
      </c>
      <c r="G62" s="27">
        <f t="shared" si="29"/>
        <v>1318.6079999999999</v>
      </c>
      <c r="H62" s="27">
        <f t="shared" si="30"/>
        <v>1294.6422996000001</v>
      </c>
      <c r="I62" s="27">
        <f t="shared" si="31"/>
        <v>1549.3644000000002</v>
      </c>
      <c r="J62" s="27">
        <f t="shared" si="32"/>
        <v>6.9226919999999996</v>
      </c>
      <c r="K62" s="27">
        <f t="shared" si="33"/>
        <v>9.2302560000000007</v>
      </c>
      <c r="L62" s="27">
        <f t="shared" si="34"/>
        <v>77.468220000000002</v>
      </c>
      <c r="M62" s="27">
        <f t="shared" si="35"/>
        <v>103.29096</v>
      </c>
      <c r="N62" s="28">
        <f t="shared" si="36"/>
        <v>659.30399999999997</v>
      </c>
    </row>
    <row r="63" spans="1:14" s="8" customFormat="1" x14ac:dyDescent="0.2">
      <c r="A63" s="14">
        <v>40756</v>
      </c>
      <c r="B63" s="21">
        <v>29.733000000000001</v>
      </c>
      <c r="C63" s="7">
        <v>7481</v>
      </c>
      <c r="D63" s="7"/>
      <c r="E63" s="26">
        <f t="shared" si="28"/>
        <v>1.10012</v>
      </c>
      <c r="F63" s="27">
        <f t="shared" si="1"/>
        <v>137515</v>
      </c>
      <c r="G63" s="27">
        <f t="shared" si="29"/>
        <v>1320.144</v>
      </c>
      <c r="H63" s="27">
        <f t="shared" si="30"/>
        <v>1296.1503828</v>
      </c>
      <c r="I63" s="27">
        <f t="shared" si="31"/>
        <v>1551.1692</v>
      </c>
      <c r="J63" s="27">
        <f t="shared" si="32"/>
        <v>6.9307559999999997</v>
      </c>
      <c r="K63" s="27">
        <f t="shared" si="33"/>
        <v>9.2410080000000008</v>
      </c>
      <c r="L63" s="27">
        <f t="shared" si="34"/>
        <v>77.558459999999997</v>
      </c>
      <c r="M63" s="27">
        <f t="shared" si="35"/>
        <v>103.41128</v>
      </c>
      <c r="N63" s="28">
        <f t="shared" si="36"/>
        <v>660.072</v>
      </c>
    </row>
    <row r="64" spans="1:14" s="8" customFormat="1" x14ac:dyDescent="0.2">
      <c r="A64" s="14">
        <v>40787</v>
      </c>
      <c r="B64" s="21">
        <v>29.733000000000001</v>
      </c>
      <c r="C64" s="7">
        <v>7395</v>
      </c>
      <c r="D64" s="7"/>
      <c r="E64" s="26">
        <f t="shared" si="28"/>
        <v>1.0948599999999999</v>
      </c>
      <c r="F64" s="27">
        <f t="shared" si="1"/>
        <v>136857.5</v>
      </c>
      <c r="G64" s="27">
        <f t="shared" si="29"/>
        <v>1313.8319999999999</v>
      </c>
      <c r="H64" s="27">
        <f t="shared" si="30"/>
        <v>1289.9531033999999</v>
      </c>
      <c r="I64" s="27">
        <f t="shared" si="31"/>
        <v>1543.7526</v>
      </c>
      <c r="J64" s="27">
        <f t="shared" si="32"/>
        <v>6.8976179999999996</v>
      </c>
      <c r="K64" s="27">
        <f t="shared" si="33"/>
        <v>9.1968239999999994</v>
      </c>
      <c r="L64" s="27">
        <f t="shared" si="34"/>
        <v>77.187629999999999</v>
      </c>
      <c r="M64" s="27">
        <f t="shared" si="35"/>
        <v>102.91683999999999</v>
      </c>
      <c r="N64" s="28">
        <f t="shared" si="36"/>
        <v>656.91599999999994</v>
      </c>
    </row>
    <row r="65" spans="1:14" s="8" customFormat="1" x14ac:dyDescent="0.2">
      <c r="A65" s="14">
        <v>40817</v>
      </c>
      <c r="B65" s="21">
        <v>29.984999999999999</v>
      </c>
      <c r="C65" s="7">
        <v>7371</v>
      </c>
      <c r="D65" s="7"/>
      <c r="E65" s="26">
        <f t="shared" si="28"/>
        <v>1.0971500000000001</v>
      </c>
      <c r="F65" s="27">
        <f t="shared" si="1"/>
        <v>137143.75</v>
      </c>
      <c r="G65" s="27">
        <f t="shared" si="29"/>
        <v>1316.5800000000002</v>
      </c>
      <c r="H65" s="27">
        <f t="shared" si="30"/>
        <v>1292.6511585000001</v>
      </c>
      <c r="I65" s="27">
        <f t="shared" si="31"/>
        <v>1546.9815000000001</v>
      </c>
      <c r="J65" s="27">
        <f t="shared" si="32"/>
        <v>6.912045</v>
      </c>
      <c r="K65" s="27">
        <f t="shared" si="33"/>
        <v>9.2160600000000006</v>
      </c>
      <c r="L65" s="27">
        <f t="shared" si="34"/>
        <v>77.349074999999999</v>
      </c>
      <c r="M65" s="27">
        <f t="shared" si="35"/>
        <v>103.13210000000001</v>
      </c>
      <c r="N65" s="28">
        <f t="shared" si="36"/>
        <v>658.29000000000008</v>
      </c>
    </row>
    <row r="66" spans="1:14" s="8" customFormat="1" x14ac:dyDescent="0.2">
      <c r="A66" s="14">
        <v>40848</v>
      </c>
      <c r="B66" s="21">
        <v>29.984999999999999</v>
      </c>
      <c r="C66" s="7">
        <v>7333</v>
      </c>
      <c r="D66" s="7"/>
      <c r="E66" s="26">
        <f t="shared" si="28"/>
        <v>1.0948199999999999</v>
      </c>
      <c r="F66" s="27">
        <f t="shared" si="1"/>
        <v>136852.5</v>
      </c>
      <c r="G66" s="27">
        <f t="shared" si="29"/>
        <v>1313.7839999999999</v>
      </c>
      <c r="H66" s="27">
        <f t="shared" si="30"/>
        <v>1289.9059757999999</v>
      </c>
      <c r="I66" s="27">
        <f t="shared" si="31"/>
        <v>1543.6961999999999</v>
      </c>
      <c r="J66" s="27">
        <f t="shared" si="32"/>
        <v>6.897365999999999</v>
      </c>
      <c r="K66" s="27">
        <f t="shared" si="33"/>
        <v>9.1964880000000004</v>
      </c>
      <c r="L66" s="27">
        <f t="shared" si="34"/>
        <v>77.184809999999999</v>
      </c>
      <c r="M66" s="27">
        <f t="shared" si="35"/>
        <v>102.91307999999999</v>
      </c>
      <c r="N66" s="28">
        <f t="shared" si="36"/>
        <v>656.89199999999994</v>
      </c>
    </row>
    <row r="67" spans="1:14" s="8" customFormat="1" x14ac:dyDescent="0.2">
      <c r="A67" s="14">
        <v>40878</v>
      </c>
      <c r="B67" s="21">
        <v>29.984999999999999</v>
      </c>
      <c r="C67" s="7">
        <v>7361</v>
      </c>
      <c r="D67" s="7"/>
      <c r="E67" s="26">
        <f t="shared" si="28"/>
        <v>1.09653</v>
      </c>
      <c r="F67" s="27">
        <f t="shared" si="1"/>
        <v>137066.25</v>
      </c>
      <c r="G67" s="27">
        <f t="shared" si="29"/>
        <v>1315.836</v>
      </c>
      <c r="H67" s="27">
        <f t="shared" si="30"/>
        <v>1291.9206807</v>
      </c>
      <c r="I67" s="27">
        <f t="shared" si="31"/>
        <v>1546.1072999999999</v>
      </c>
      <c r="J67" s="27">
        <f t="shared" si="32"/>
        <v>6.9081390000000003</v>
      </c>
      <c r="K67" s="27">
        <f t="shared" si="33"/>
        <v>9.2108520000000009</v>
      </c>
      <c r="L67" s="27">
        <f t="shared" si="34"/>
        <v>77.305364999999995</v>
      </c>
      <c r="M67" s="27">
        <f t="shared" si="35"/>
        <v>103.07382</v>
      </c>
      <c r="N67" s="28">
        <f t="shared" si="36"/>
        <v>657.91800000000001</v>
      </c>
    </row>
    <row r="68" spans="1:14" s="8" customFormat="1" x14ac:dyDescent="0.2">
      <c r="A68" s="14">
        <v>40909</v>
      </c>
      <c r="B68" s="21">
        <v>30.257000000000001</v>
      </c>
      <c r="C68" s="7">
        <v>7398</v>
      </c>
      <c r="D68" s="7"/>
      <c r="E68" s="26">
        <f t="shared" si="28"/>
        <v>1.1028499999999999</v>
      </c>
      <c r="F68" s="27">
        <f t="shared" si="1"/>
        <v>137856.25</v>
      </c>
      <c r="G68" s="27">
        <f t="shared" si="29"/>
        <v>1323.4199999999998</v>
      </c>
      <c r="H68" s="27">
        <f t="shared" si="30"/>
        <v>1299.3668415</v>
      </c>
      <c r="I68" s="27">
        <f t="shared" si="31"/>
        <v>1555.0184999999999</v>
      </c>
      <c r="J68" s="27">
        <f t="shared" si="32"/>
        <v>6.9479549999999994</v>
      </c>
      <c r="K68" s="27">
        <f t="shared" si="33"/>
        <v>9.2639399999999998</v>
      </c>
      <c r="L68" s="27">
        <f t="shared" si="34"/>
        <v>77.750924999999995</v>
      </c>
      <c r="M68" s="27">
        <f t="shared" si="35"/>
        <v>103.66789999999999</v>
      </c>
      <c r="N68" s="28">
        <f t="shared" si="36"/>
        <v>661.70999999999992</v>
      </c>
    </row>
    <row r="69" spans="1:14" s="8" customFormat="1" x14ac:dyDescent="0.2">
      <c r="A69" s="14">
        <v>40940</v>
      </c>
      <c r="B69" s="21">
        <v>30.265999999999998</v>
      </c>
      <c r="C69" s="7">
        <v>7466</v>
      </c>
      <c r="D69" s="7"/>
      <c r="E69" s="26">
        <f t="shared" si="28"/>
        <v>1.10714</v>
      </c>
      <c r="F69" s="27">
        <f t="shared" si="1"/>
        <v>138392.5</v>
      </c>
      <c r="G69" s="27">
        <f t="shared" si="29"/>
        <v>1328.568</v>
      </c>
      <c r="H69" s="27">
        <f t="shared" si="30"/>
        <v>1304.4212766000001</v>
      </c>
      <c r="I69" s="27">
        <f t="shared" si="31"/>
        <v>1561.0673999999999</v>
      </c>
      <c r="J69" s="27">
        <f t="shared" si="32"/>
        <v>6.9749819999999998</v>
      </c>
      <c r="K69" s="27">
        <f t="shared" si="33"/>
        <v>9.2999760000000009</v>
      </c>
      <c r="L69" s="27">
        <f t="shared" si="34"/>
        <v>78.053370000000001</v>
      </c>
      <c r="M69" s="27">
        <f t="shared" si="35"/>
        <v>104.07116000000001</v>
      </c>
      <c r="N69" s="28">
        <f t="shared" si="36"/>
        <v>664.28399999999999</v>
      </c>
    </row>
    <row r="70" spans="1:14" s="8" customFormat="1" x14ac:dyDescent="0.2">
      <c r="A70" s="14">
        <v>40969</v>
      </c>
      <c r="B70" s="21">
        <v>30.265999999999998</v>
      </c>
      <c r="C70" s="7">
        <v>7487</v>
      </c>
      <c r="D70" s="7"/>
      <c r="E70" s="26">
        <f t="shared" si="28"/>
        <v>1.10842</v>
      </c>
      <c r="F70" s="27">
        <f t="shared" si="1"/>
        <v>138552.5</v>
      </c>
      <c r="G70" s="27">
        <f t="shared" si="29"/>
        <v>1330.104</v>
      </c>
      <c r="H70" s="27">
        <f t="shared" si="30"/>
        <v>1305.9293597999999</v>
      </c>
      <c r="I70" s="27">
        <f t="shared" si="31"/>
        <v>1562.8722</v>
      </c>
      <c r="J70" s="27">
        <f t="shared" si="32"/>
        <v>6.9830459999999999</v>
      </c>
      <c r="K70" s="27">
        <f t="shared" si="33"/>
        <v>9.3107279999999992</v>
      </c>
      <c r="L70" s="27">
        <f t="shared" si="34"/>
        <v>78.143609999999995</v>
      </c>
      <c r="M70" s="27">
        <f t="shared" si="35"/>
        <v>104.19148</v>
      </c>
      <c r="N70" s="28">
        <f t="shared" si="36"/>
        <v>665.05200000000002</v>
      </c>
    </row>
    <row r="71" spans="1:14" s="8" customFormat="1" x14ac:dyDescent="0.2">
      <c r="A71" s="14">
        <v>41000</v>
      </c>
      <c r="B71" s="21">
        <v>30.510999999999999</v>
      </c>
      <c r="C71" s="7">
        <v>7502</v>
      </c>
      <c r="D71" s="7"/>
      <c r="E71" s="26">
        <f t="shared" ref="E71:E143" si="37">ROUND(0.4*(ROUND(B71/$K$1,5)),5)+ROUND(0.4*(ROUND(C71/$K$2,5)),5)+0.2</f>
        <v>1.1129899999999999</v>
      </c>
      <c r="F71" s="27">
        <f t="shared" ref="F71:F143" si="38">E71*F$8</f>
        <v>139123.75</v>
      </c>
      <c r="G71" s="27">
        <f t="shared" ref="G71:G143" si="39">E71*G$8</f>
        <v>1335.588</v>
      </c>
      <c r="H71" s="27">
        <f t="shared" ref="H71:H143" si="40">E71*H$8</f>
        <v>1311.3136881</v>
      </c>
      <c r="I71" s="27">
        <f t="shared" ref="I71:I143" si="41">E71*I$8</f>
        <v>1569.3158999999998</v>
      </c>
      <c r="J71" s="27">
        <f t="shared" ref="J71:J143" si="42">E71*J$8</f>
        <v>7.011836999999999</v>
      </c>
      <c r="K71" s="27">
        <f t="shared" ref="K71:K143" si="43">E71*K$8</f>
        <v>9.3491160000000004</v>
      </c>
      <c r="L71" s="27">
        <f t="shared" ref="L71:L143" si="44">E71*L$8</f>
        <v>78.465795</v>
      </c>
      <c r="M71" s="27">
        <f t="shared" ref="M71:M143" si="45">E71*M$8</f>
        <v>104.62106</v>
      </c>
      <c r="N71" s="28">
        <f t="shared" ref="N71:N143" si="46">E71*N$8</f>
        <v>667.79399999999998</v>
      </c>
    </row>
    <row r="72" spans="1:14" s="8" customFormat="1" x14ac:dyDescent="0.2">
      <c r="A72" s="14">
        <v>41030</v>
      </c>
      <c r="B72" s="21">
        <v>30.510999999999999</v>
      </c>
      <c r="C72" s="7">
        <v>7483</v>
      </c>
      <c r="D72" s="7"/>
      <c r="E72" s="26">
        <f t="shared" si="37"/>
        <v>1.11182</v>
      </c>
      <c r="F72" s="27">
        <f t="shared" si="38"/>
        <v>138977.5</v>
      </c>
      <c r="G72" s="27">
        <f t="shared" si="39"/>
        <v>1334.184</v>
      </c>
      <c r="H72" s="27">
        <f t="shared" si="40"/>
        <v>1309.9352058000002</v>
      </c>
      <c r="I72" s="27">
        <f t="shared" si="41"/>
        <v>1567.6662000000001</v>
      </c>
      <c r="J72" s="27">
        <f t="shared" si="42"/>
        <v>7.0044659999999999</v>
      </c>
      <c r="K72" s="27">
        <f t="shared" si="43"/>
        <v>9.3392879999999998</v>
      </c>
      <c r="L72" s="27">
        <f t="shared" si="44"/>
        <v>78.383310000000009</v>
      </c>
      <c r="M72" s="27">
        <f t="shared" si="45"/>
        <v>104.51108000000001</v>
      </c>
      <c r="N72" s="28">
        <f t="shared" si="46"/>
        <v>667.09199999999998</v>
      </c>
    </row>
    <row r="73" spans="1:14" s="8" customFormat="1" x14ac:dyDescent="0.2">
      <c r="A73" s="14">
        <v>41061</v>
      </c>
      <c r="B73" s="21">
        <v>30.510999999999999</v>
      </c>
      <c r="C73" s="7">
        <v>7461</v>
      </c>
      <c r="D73" s="7"/>
      <c r="E73" s="26">
        <f t="shared" si="37"/>
        <v>1.1104799999999999</v>
      </c>
      <c r="F73" s="27">
        <f t="shared" si="38"/>
        <v>138810</v>
      </c>
      <c r="G73" s="27">
        <f t="shared" si="39"/>
        <v>1332.5759999999998</v>
      </c>
      <c r="H73" s="27">
        <f t="shared" si="40"/>
        <v>1308.3564311999999</v>
      </c>
      <c r="I73" s="27">
        <f t="shared" si="41"/>
        <v>1565.7767999999999</v>
      </c>
      <c r="J73" s="27">
        <f t="shared" si="42"/>
        <v>6.9960239999999994</v>
      </c>
      <c r="K73" s="27">
        <f t="shared" si="43"/>
        <v>9.3280320000000003</v>
      </c>
      <c r="L73" s="27">
        <f t="shared" si="44"/>
        <v>78.288839999999993</v>
      </c>
      <c r="M73" s="27">
        <f t="shared" si="45"/>
        <v>104.38511999999999</v>
      </c>
      <c r="N73" s="28">
        <f t="shared" si="46"/>
        <v>666.2879999999999</v>
      </c>
    </row>
    <row r="74" spans="1:14" s="8" customFormat="1" x14ac:dyDescent="0.2">
      <c r="A74" s="14">
        <v>41091</v>
      </c>
      <c r="B74" s="21">
        <v>30.79</v>
      </c>
      <c r="C74" s="7">
        <v>7386</v>
      </c>
      <c r="D74" s="7"/>
      <c r="E74" s="26">
        <f t="shared" si="37"/>
        <v>1.11005</v>
      </c>
      <c r="F74" s="27">
        <f t="shared" si="38"/>
        <v>138756.25</v>
      </c>
      <c r="G74" s="27">
        <f t="shared" si="39"/>
        <v>1332.06</v>
      </c>
      <c r="H74" s="27">
        <f t="shared" si="40"/>
        <v>1307.8498095</v>
      </c>
      <c r="I74" s="27">
        <f t="shared" si="41"/>
        <v>1565.1704999999999</v>
      </c>
      <c r="J74" s="27">
        <f t="shared" si="42"/>
        <v>6.9933149999999999</v>
      </c>
      <c r="K74" s="27">
        <f t="shared" si="43"/>
        <v>9.3244199999999999</v>
      </c>
      <c r="L74" s="27">
        <f t="shared" si="44"/>
        <v>78.258524999999992</v>
      </c>
      <c r="M74" s="27">
        <f t="shared" si="45"/>
        <v>104.3447</v>
      </c>
      <c r="N74" s="28">
        <f t="shared" si="46"/>
        <v>666.03</v>
      </c>
    </row>
    <row r="75" spans="1:14" s="8" customFormat="1" x14ac:dyDescent="0.2">
      <c r="A75" s="14">
        <v>41122</v>
      </c>
      <c r="B75" s="21">
        <v>30.79</v>
      </c>
      <c r="C75" s="7">
        <v>7381</v>
      </c>
      <c r="D75" s="7"/>
      <c r="E75" s="26">
        <f t="shared" si="37"/>
        <v>1.1097399999999999</v>
      </c>
      <c r="F75" s="27">
        <f t="shared" si="38"/>
        <v>138717.5</v>
      </c>
      <c r="G75" s="27">
        <f t="shared" si="39"/>
        <v>1331.6879999999999</v>
      </c>
      <c r="H75" s="27">
        <f t="shared" si="40"/>
        <v>1307.4845706000001</v>
      </c>
      <c r="I75" s="27">
        <f t="shared" si="41"/>
        <v>1564.7333999999998</v>
      </c>
      <c r="J75" s="27">
        <f t="shared" si="42"/>
        <v>6.9913619999999996</v>
      </c>
      <c r="K75" s="27">
        <f t="shared" si="43"/>
        <v>9.3218160000000001</v>
      </c>
      <c r="L75" s="27">
        <f t="shared" si="44"/>
        <v>78.236669999999989</v>
      </c>
      <c r="M75" s="27">
        <f t="shared" si="45"/>
        <v>104.31555999999999</v>
      </c>
      <c r="N75" s="28">
        <f t="shared" si="46"/>
        <v>665.84399999999994</v>
      </c>
    </row>
    <row r="76" spans="1:14" s="8" customFormat="1" x14ac:dyDescent="0.2">
      <c r="A76" s="14">
        <v>41153</v>
      </c>
      <c r="B76" s="21">
        <v>30.79</v>
      </c>
      <c r="C76" s="7">
        <v>7411</v>
      </c>
      <c r="D76" s="7"/>
      <c r="E76" s="26">
        <f t="shared" si="37"/>
        <v>1.1115699999999999</v>
      </c>
      <c r="F76" s="27">
        <f t="shared" si="38"/>
        <v>138946.25</v>
      </c>
      <c r="G76" s="27">
        <f t="shared" si="39"/>
        <v>1333.884</v>
      </c>
      <c r="H76" s="27">
        <f t="shared" si="40"/>
        <v>1309.6406583</v>
      </c>
      <c r="I76" s="27">
        <f t="shared" si="41"/>
        <v>1567.3136999999999</v>
      </c>
      <c r="J76" s="27">
        <f t="shared" si="42"/>
        <v>7.0028909999999991</v>
      </c>
      <c r="K76" s="27">
        <f t="shared" si="43"/>
        <v>9.3371879999999994</v>
      </c>
      <c r="L76" s="27">
        <f t="shared" si="44"/>
        <v>78.365684999999999</v>
      </c>
      <c r="M76" s="27">
        <f t="shared" si="45"/>
        <v>104.48757999999999</v>
      </c>
      <c r="N76" s="28">
        <f t="shared" si="46"/>
        <v>666.94200000000001</v>
      </c>
    </row>
    <row r="77" spans="1:14" s="8" customFormat="1" x14ac:dyDescent="0.2">
      <c r="A77" s="14">
        <v>41183</v>
      </c>
      <c r="B77" s="21">
        <v>30.803999999999998</v>
      </c>
      <c r="C77" s="7">
        <v>7450</v>
      </c>
      <c r="D77" s="7"/>
      <c r="E77" s="26">
        <f t="shared" si="37"/>
        <v>1.1141699999999999</v>
      </c>
      <c r="F77" s="27">
        <f t="shared" si="38"/>
        <v>139271.24999999997</v>
      </c>
      <c r="G77" s="27">
        <f t="shared" si="39"/>
        <v>1337.0039999999999</v>
      </c>
      <c r="H77" s="27">
        <f t="shared" si="40"/>
        <v>1312.7039522999999</v>
      </c>
      <c r="I77" s="27">
        <f t="shared" si="41"/>
        <v>1570.9796999999999</v>
      </c>
      <c r="J77" s="27">
        <f t="shared" si="42"/>
        <v>7.0192709999999989</v>
      </c>
      <c r="K77" s="27">
        <f t="shared" si="43"/>
        <v>9.3590279999999986</v>
      </c>
      <c r="L77" s="27">
        <f t="shared" si="44"/>
        <v>78.548984999999988</v>
      </c>
      <c r="M77" s="27">
        <f t="shared" si="45"/>
        <v>104.73197999999999</v>
      </c>
      <c r="N77" s="28">
        <f t="shared" si="46"/>
        <v>668.50199999999995</v>
      </c>
    </row>
    <row r="78" spans="1:14" s="8" customFormat="1" x14ac:dyDescent="0.2">
      <c r="A78" s="14">
        <v>41214</v>
      </c>
      <c r="B78" s="21">
        <v>30.803999999999998</v>
      </c>
      <c r="C78" s="7">
        <v>7417</v>
      </c>
      <c r="D78" s="7"/>
      <c r="E78" s="26">
        <f t="shared" si="37"/>
        <v>1.11215</v>
      </c>
      <c r="F78" s="27">
        <f t="shared" si="38"/>
        <v>139018.75</v>
      </c>
      <c r="G78" s="27">
        <f t="shared" si="39"/>
        <v>1334.58</v>
      </c>
      <c r="H78" s="27">
        <f t="shared" si="40"/>
        <v>1310.3240085</v>
      </c>
      <c r="I78" s="27">
        <f t="shared" si="41"/>
        <v>1568.1315</v>
      </c>
      <c r="J78" s="27">
        <f t="shared" si="42"/>
        <v>7.006545</v>
      </c>
      <c r="K78" s="27">
        <f t="shared" si="43"/>
        <v>9.34206</v>
      </c>
      <c r="L78" s="27">
        <f t="shared" si="44"/>
        <v>78.406575000000004</v>
      </c>
      <c r="M78" s="27">
        <f t="shared" si="45"/>
        <v>104.54209999999999</v>
      </c>
      <c r="N78" s="28">
        <f t="shared" si="46"/>
        <v>667.29</v>
      </c>
    </row>
    <row r="79" spans="1:14" s="8" customFormat="1" x14ac:dyDescent="0.2">
      <c r="A79" s="14">
        <v>41244</v>
      </c>
      <c r="B79" s="21">
        <v>30.803999999999998</v>
      </c>
      <c r="C79" s="7">
        <v>7381</v>
      </c>
      <c r="D79" s="7"/>
      <c r="E79" s="26">
        <f t="shared" si="37"/>
        <v>1.10995</v>
      </c>
      <c r="F79" s="27">
        <f t="shared" si="38"/>
        <v>138743.75</v>
      </c>
      <c r="G79" s="27">
        <f t="shared" si="39"/>
        <v>1331.94</v>
      </c>
      <c r="H79" s="27">
        <f t="shared" si="40"/>
        <v>1307.7319904999999</v>
      </c>
      <c r="I79" s="27">
        <f t="shared" si="41"/>
        <v>1565.0295000000001</v>
      </c>
      <c r="J79" s="27">
        <f t="shared" si="42"/>
        <v>6.9926849999999998</v>
      </c>
      <c r="K79" s="27">
        <f t="shared" si="43"/>
        <v>9.3235799999999998</v>
      </c>
      <c r="L79" s="27">
        <f t="shared" si="44"/>
        <v>78.251474999999999</v>
      </c>
      <c r="M79" s="27">
        <f t="shared" si="45"/>
        <v>104.3353</v>
      </c>
      <c r="N79" s="28">
        <f t="shared" si="46"/>
        <v>665.97</v>
      </c>
    </row>
    <row r="80" spans="1:14" s="8" customFormat="1" x14ac:dyDescent="0.2">
      <c r="A80" s="14">
        <v>41275</v>
      </c>
      <c r="B80" s="21">
        <v>30.943000000000001</v>
      </c>
      <c r="C80" s="7">
        <v>7376</v>
      </c>
      <c r="D80" s="7"/>
      <c r="E80" s="26">
        <f t="shared" si="37"/>
        <v>1.11171</v>
      </c>
      <c r="F80" s="27">
        <f t="shared" si="38"/>
        <v>138963.75</v>
      </c>
      <c r="G80" s="27">
        <f t="shared" si="39"/>
        <v>1334.0519999999999</v>
      </c>
      <c r="H80" s="27">
        <f t="shared" si="40"/>
        <v>1309.8056048999999</v>
      </c>
      <c r="I80" s="27">
        <f t="shared" si="41"/>
        <v>1567.5110999999999</v>
      </c>
      <c r="J80" s="27">
        <f t="shared" si="42"/>
        <v>7.0037729999999998</v>
      </c>
      <c r="K80" s="27">
        <f t="shared" si="43"/>
        <v>9.3383640000000003</v>
      </c>
      <c r="L80" s="27">
        <f t="shared" si="44"/>
        <v>78.375554999999991</v>
      </c>
      <c r="M80" s="27">
        <f t="shared" si="45"/>
        <v>104.50073999999999</v>
      </c>
      <c r="N80" s="28">
        <f t="shared" si="46"/>
        <v>667.02599999999995</v>
      </c>
    </row>
    <row r="81" spans="1:14" s="8" customFormat="1" x14ac:dyDescent="0.2">
      <c r="A81" s="14">
        <v>41306</v>
      </c>
      <c r="B81" s="21">
        <v>30.946999999999999</v>
      </c>
      <c r="C81" s="7">
        <v>7380</v>
      </c>
      <c r="D81" s="7"/>
      <c r="E81" s="26">
        <f t="shared" si="37"/>
        <v>1.11202</v>
      </c>
      <c r="F81" s="27">
        <f t="shared" si="38"/>
        <v>139002.5</v>
      </c>
      <c r="G81" s="27">
        <f t="shared" si="39"/>
        <v>1334.424</v>
      </c>
      <c r="H81" s="27">
        <f t="shared" si="40"/>
        <v>1310.1708438000001</v>
      </c>
      <c r="I81" s="27">
        <f t="shared" si="41"/>
        <v>1567.9482</v>
      </c>
      <c r="J81" s="27">
        <f t="shared" si="42"/>
        <v>7.0057260000000001</v>
      </c>
      <c r="K81" s="27">
        <f t="shared" si="43"/>
        <v>9.3409680000000002</v>
      </c>
      <c r="L81" s="27">
        <f t="shared" si="44"/>
        <v>78.397409999999994</v>
      </c>
      <c r="M81" s="27">
        <f t="shared" si="45"/>
        <v>104.52988000000001</v>
      </c>
      <c r="N81" s="28">
        <f t="shared" si="46"/>
        <v>667.21199999999999</v>
      </c>
    </row>
    <row r="82" spans="1:14" s="8" customFormat="1" x14ac:dyDescent="0.2">
      <c r="A82" s="14">
        <v>41334</v>
      </c>
      <c r="B82" s="21">
        <v>30.946999999999999</v>
      </c>
      <c r="C82" s="7">
        <v>7362</v>
      </c>
      <c r="D82" s="7"/>
      <c r="E82" s="26">
        <f t="shared" si="37"/>
        <v>1.1109199999999999</v>
      </c>
      <c r="F82" s="27">
        <f t="shared" si="38"/>
        <v>138865</v>
      </c>
      <c r="G82" s="27">
        <f t="shared" si="39"/>
        <v>1333.1039999999998</v>
      </c>
      <c r="H82" s="27">
        <f t="shared" si="40"/>
        <v>1308.8748347999999</v>
      </c>
      <c r="I82" s="27">
        <f t="shared" si="41"/>
        <v>1566.3971999999999</v>
      </c>
      <c r="J82" s="27">
        <f t="shared" si="42"/>
        <v>6.9987959999999996</v>
      </c>
      <c r="K82" s="27">
        <f t="shared" si="43"/>
        <v>9.331728</v>
      </c>
      <c r="L82" s="27">
        <f t="shared" si="44"/>
        <v>78.319859999999991</v>
      </c>
      <c r="M82" s="27">
        <f t="shared" si="45"/>
        <v>104.42648</v>
      </c>
      <c r="N82" s="28">
        <f t="shared" si="46"/>
        <v>666.55199999999991</v>
      </c>
    </row>
    <row r="83" spans="1:14" s="8" customFormat="1" x14ac:dyDescent="0.2">
      <c r="A83" s="14">
        <v>41365</v>
      </c>
      <c r="B83" s="21">
        <v>30.931000000000001</v>
      </c>
      <c r="C83" s="7">
        <v>7314</v>
      </c>
      <c r="D83" s="7"/>
      <c r="E83" s="26">
        <f t="shared" si="37"/>
        <v>1.1077399999999999</v>
      </c>
      <c r="F83" s="27">
        <f t="shared" si="38"/>
        <v>138467.5</v>
      </c>
      <c r="G83" s="27">
        <f t="shared" si="39"/>
        <v>1329.288</v>
      </c>
      <c r="H83" s="27">
        <f t="shared" si="40"/>
        <v>1305.1281905999999</v>
      </c>
      <c r="I83" s="27">
        <f t="shared" si="41"/>
        <v>1561.9133999999999</v>
      </c>
      <c r="J83" s="27">
        <f t="shared" si="42"/>
        <v>6.9787619999999997</v>
      </c>
      <c r="K83" s="27">
        <f t="shared" si="43"/>
        <v>9.3050160000000002</v>
      </c>
      <c r="L83" s="27">
        <f t="shared" si="44"/>
        <v>78.095669999999998</v>
      </c>
      <c r="M83" s="27">
        <f t="shared" si="45"/>
        <v>104.12755999999999</v>
      </c>
      <c r="N83" s="28">
        <f t="shared" si="46"/>
        <v>664.64400000000001</v>
      </c>
    </row>
    <row r="84" spans="1:14" s="8" customFormat="1" x14ac:dyDescent="0.2">
      <c r="A84" s="14">
        <v>41395</v>
      </c>
      <c r="B84" s="21">
        <v>30.931000000000001</v>
      </c>
      <c r="C84" s="7">
        <v>7238</v>
      </c>
      <c r="D84" s="7"/>
      <c r="E84" s="26">
        <f t="shared" si="37"/>
        <v>1.1030899999999999</v>
      </c>
      <c r="F84" s="27">
        <f t="shared" si="38"/>
        <v>137886.25</v>
      </c>
      <c r="G84" s="27">
        <f t="shared" si="39"/>
        <v>1323.7079999999999</v>
      </c>
      <c r="H84" s="27">
        <f t="shared" si="40"/>
        <v>1299.6496070999999</v>
      </c>
      <c r="I84" s="27">
        <f t="shared" si="41"/>
        <v>1555.3568999999998</v>
      </c>
      <c r="J84" s="27">
        <f t="shared" si="42"/>
        <v>6.9494669999999994</v>
      </c>
      <c r="K84" s="27">
        <f t="shared" si="43"/>
        <v>9.2659559999999992</v>
      </c>
      <c r="L84" s="27">
        <f t="shared" si="44"/>
        <v>77.767844999999994</v>
      </c>
      <c r="M84" s="27">
        <f t="shared" si="45"/>
        <v>103.69045999999999</v>
      </c>
      <c r="N84" s="28">
        <f t="shared" si="46"/>
        <v>661.85399999999993</v>
      </c>
    </row>
    <row r="85" spans="1:14" s="8" customFormat="1" x14ac:dyDescent="0.2">
      <c r="A85" s="14">
        <v>41426</v>
      </c>
      <c r="B85" s="21">
        <v>30.931000000000001</v>
      </c>
      <c r="C85" s="7">
        <v>7198</v>
      </c>
      <c r="D85" s="7"/>
      <c r="E85" s="26">
        <f t="shared" si="37"/>
        <v>1.1006499999999999</v>
      </c>
      <c r="F85" s="27">
        <f t="shared" si="38"/>
        <v>137581.25</v>
      </c>
      <c r="G85" s="27">
        <f t="shared" si="39"/>
        <v>1320.78</v>
      </c>
      <c r="H85" s="27">
        <f t="shared" si="40"/>
        <v>1296.7748234999999</v>
      </c>
      <c r="I85" s="27">
        <f t="shared" si="41"/>
        <v>1551.9164999999998</v>
      </c>
      <c r="J85" s="27">
        <f t="shared" si="42"/>
        <v>6.9340949999999992</v>
      </c>
      <c r="K85" s="27">
        <f t="shared" si="43"/>
        <v>9.2454599999999996</v>
      </c>
      <c r="L85" s="27">
        <f t="shared" si="44"/>
        <v>77.595824999999991</v>
      </c>
      <c r="M85" s="27">
        <f t="shared" si="45"/>
        <v>103.46109999999999</v>
      </c>
      <c r="N85" s="28">
        <f t="shared" si="46"/>
        <v>660.39</v>
      </c>
    </row>
    <row r="86" spans="1:14" s="8" customFormat="1" x14ac:dyDescent="0.2">
      <c r="A86" s="14">
        <v>41456</v>
      </c>
      <c r="B86" s="21">
        <v>31.029</v>
      </c>
      <c r="C86" s="7">
        <v>7161</v>
      </c>
      <c r="D86" s="7"/>
      <c r="E86" s="26">
        <f t="shared" si="37"/>
        <v>1.09985</v>
      </c>
      <c r="F86" s="27">
        <f t="shared" si="38"/>
        <v>137481.25</v>
      </c>
      <c r="G86" s="27">
        <f t="shared" si="39"/>
        <v>1319.82</v>
      </c>
      <c r="H86" s="27">
        <f t="shared" si="40"/>
        <v>1295.8322715000002</v>
      </c>
      <c r="I86" s="27">
        <f t="shared" si="41"/>
        <v>1550.7884999999999</v>
      </c>
      <c r="J86" s="27">
        <f t="shared" si="42"/>
        <v>6.929055</v>
      </c>
      <c r="K86" s="27">
        <f t="shared" si="43"/>
        <v>9.23874</v>
      </c>
      <c r="L86" s="27">
        <f t="shared" si="44"/>
        <v>77.539424999999994</v>
      </c>
      <c r="M86" s="27">
        <f t="shared" si="45"/>
        <v>103.38589999999999</v>
      </c>
      <c r="N86" s="28">
        <f t="shared" si="46"/>
        <v>659.91</v>
      </c>
    </row>
    <row r="87" spans="1:14" s="8" customFormat="1" x14ac:dyDescent="0.2">
      <c r="A87" s="14">
        <v>41487</v>
      </c>
      <c r="B87" s="21">
        <v>31.029</v>
      </c>
      <c r="C87" s="7">
        <v>7184</v>
      </c>
      <c r="D87" s="7"/>
      <c r="E87" s="26">
        <f t="shared" si="37"/>
        <v>1.1012500000000001</v>
      </c>
      <c r="F87" s="27">
        <f t="shared" si="38"/>
        <v>137656.25</v>
      </c>
      <c r="G87" s="27">
        <f t="shared" si="39"/>
        <v>1321.5</v>
      </c>
      <c r="H87" s="27">
        <f t="shared" si="40"/>
        <v>1297.4817375000002</v>
      </c>
      <c r="I87" s="27">
        <f t="shared" si="41"/>
        <v>1552.7625</v>
      </c>
      <c r="J87" s="27">
        <f t="shared" si="42"/>
        <v>6.937875</v>
      </c>
      <c r="K87" s="27">
        <f t="shared" si="43"/>
        <v>9.2505000000000006</v>
      </c>
      <c r="L87" s="27">
        <f t="shared" si="44"/>
        <v>77.638125000000002</v>
      </c>
      <c r="M87" s="27">
        <f t="shared" si="45"/>
        <v>103.51750000000001</v>
      </c>
      <c r="N87" s="28">
        <f t="shared" si="46"/>
        <v>660.75</v>
      </c>
    </row>
    <row r="88" spans="1:14" s="8" customFormat="1" x14ac:dyDescent="0.2">
      <c r="A88" s="14">
        <v>41518</v>
      </c>
      <c r="B88" s="21">
        <v>31.029</v>
      </c>
      <c r="C88" s="7">
        <v>7286</v>
      </c>
      <c r="D88" s="7"/>
      <c r="E88" s="26">
        <f t="shared" si="37"/>
        <v>1.1074900000000001</v>
      </c>
      <c r="F88" s="27">
        <f t="shared" si="38"/>
        <v>138436.25</v>
      </c>
      <c r="G88" s="27">
        <f t="shared" si="39"/>
        <v>1328.9880000000001</v>
      </c>
      <c r="H88" s="27">
        <f t="shared" si="40"/>
        <v>1304.8336431000002</v>
      </c>
      <c r="I88" s="27">
        <f t="shared" si="41"/>
        <v>1561.5609000000002</v>
      </c>
      <c r="J88" s="27">
        <f t="shared" si="42"/>
        <v>6.9771870000000007</v>
      </c>
      <c r="K88" s="27">
        <f t="shared" si="43"/>
        <v>9.3029160000000015</v>
      </c>
      <c r="L88" s="27">
        <f t="shared" si="44"/>
        <v>78.078045000000003</v>
      </c>
      <c r="M88" s="27">
        <f t="shared" si="45"/>
        <v>104.10406</v>
      </c>
      <c r="N88" s="28">
        <f t="shared" si="46"/>
        <v>664.49400000000003</v>
      </c>
    </row>
    <row r="89" spans="1:14" s="8" customFormat="1" x14ac:dyDescent="0.2">
      <c r="A89" s="14">
        <v>41548</v>
      </c>
      <c r="B89" s="21">
        <v>31.145</v>
      </c>
      <c r="C89" s="7">
        <v>7296</v>
      </c>
      <c r="D89" s="7"/>
      <c r="E89" s="26">
        <f t="shared" si="37"/>
        <v>1.1098300000000001</v>
      </c>
      <c r="F89" s="27">
        <f t="shared" si="38"/>
        <v>138728.75</v>
      </c>
      <c r="G89" s="27">
        <f t="shared" si="39"/>
        <v>1331.796</v>
      </c>
      <c r="H89" s="27">
        <f t="shared" si="40"/>
        <v>1307.5906077000002</v>
      </c>
      <c r="I89" s="27">
        <f t="shared" si="41"/>
        <v>1564.8603000000001</v>
      </c>
      <c r="J89" s="27">
        <f t="shared" si="42"/>
        <v>6.9919290000000007</v>
      </c>
      <c r="K89" s="27">
        <f t="shared" si="43"/>
        <v>9.322572000000001</v>
      </c>
      <c r="L89" s="27">
        <f t="shared" si="44"/>
        <v>78.243015</v>
      </c>
      <c r="M89" s="27">
        <f t="shared" si="45"/>
        <v>104.32402</v>
      </c>
      <c r="N89" s="28">
        <f t="shared" si="46"/>
        <v>665.89800000000002</v>
      </c>
    </row>
    <row r="90" spans="1:14" s="8" customFormat="1" x14ac:dyDescent="0.2">
      <c r="A90" s="14">
        <v>41579</v>
      </c>
      <c r="B90" s="21">
        <v>31.145</v>
      </c>
      <c r="C90" s="7">
        <v>7269</v>
      </c>
      <c r="D90" s="7"/>
      <c r="E90" s="26">
        <f t="shared" si="37"/>
        <v>1.1081799999999999</v>
      </c>
      <c r="F90" s="27">
        <f t="shared" si="38"/>
        <v>138522.5</v>
      </c>
      <c r="G90" s="27">
        <f t="shared" si="39"/>
        <v>1329.816</v>
      </c>
      <c r="H90" s="27">
        <f t="shared" si="40"/>
        <v>1305.6465942</v>
      </c>
      <c r="I90" s="27">
        <f t="shared" si="41"/>
        <v>1562.5337999999999</v>
      </c>
      <c r="J90" s="27">
        <f t="shared" si="42"/>
        <v>6.981533999999999</v>
      </c>
      <c r="K90" s="27">
        <f t="shared" si="43"/>
        <v>9.3087119999999999</v>
      </c>
      <c r="L90" s="27">
        <f t="shared" si="44"/>
        <v>78.126689999999996</v>
      </c>
      <c r="M90" s="27">
        <f t="shared" si="45"/>
        <v>104.16892</v>
      </c>
      <c r="N90" s="28">
        <f t="shared" si="46"/>
        <v>664.90800000000002</v>
      </c>
    </row>
    <row r="91" spans="1:14" s="8" customFormat="1" x14ac:dyDescent="0.2">
      <c r="A91" s="14">
        <v>41609</v>
      </c>
      <c r="B91" s="21">
        <v>31.145</v>
      </c>
      <c r="C91" s="7">
        <v>7235</v>
      </c>
      <c r="D91" s="7"/>
      <c r="E91" s="26">
        <f t="shared" si="37"/>
        <v>1.1061000000000001</v>
      </c>
      <c r="F91" s="27">
        <f t="shared" si="38"/>
        <v>138262.5</v>
      </c>
      <c r="G91" s="27">
        <f t="shared" si="39"/>
        <v>1327.3200000000002</v>
      </c>
      <c r="H91" s="27">
        <f t="shared" si="40"/>
        <v>1303.1959590000001</v>
      </c>
      <c r="I91" s="27">
        <f t="shared" si="41"/>
        <v>1559.6010000000001</v>
      </c>
      <c r="J91" s="27">
        <f t="shared" si="42"/>
        <v>6.9684300000000006</v>
      </c>
      <c r="K91" s="27">
        <f t="shared" si="43"/>
        <v>9.2912400000000019</v>
      </c>
      <c r="L91" s="27">
        <f t="shared" si="44"/>
        <v>77.980050000000006</v>
      </c>
      <c r="M91" s="27">
        <f t="shared" si="45"/>
        <v>103.97340000000001</v>
      </c>
      <c r="N91" s="29">
        <f t="shared" si="46"/>
        <v>663.66000000000008</v>
      </c>
    </row>
    <row r="92" spans="1:14" s="8" customFormat="1" x14ac:dyDescent="0.2">
      <c r="A92" s="14">
        <v>41640</v>
      </c>
      <c r="B92" s="21">
        <v>31.145</v>
      </c>
      <c r="C92" s="7">
        <v>7249</v>
      </c>
      <c r="D92" s="7"/>
      <c r="E92" s="26">
        <f t="shared" si="37"/>
        <v>1.1069599999999999</v>
      </c>
      <c r="F92" s="27">
        <f t="shared" si="38"/>
        <v>138370</v>
      </c>
      <c r="G92" s="27">
        <f t="shared" si="39"/>
        <v>1328.3519999999999</v>
      </c>
      <c r="H92" s="27">
        <f t="shared" si="40"/>
        <v>1304.2092024000001</v>
      </c>
      <c r="I92" s="27">
        <f t="shared" si="41"/>
        <v>1560.8136</v>
      </c>
      <c r="J92" s="27">
        <f t="shared" si="42"/>
        <v>6.9738479999999994</v>
      </c>
      <c r="K92" s="27">
        <f t="shared" si="43"/>
        <v>9.2984639999999992</v>
      </c>
      <c r="L92" s="27">
        <f t="shared" si="44"/>
        <v>78.040679999999995</v>
      </c>
      <c r="M92" s="27">
        <f t="shared" si="45"/>
        <v>104.05423999999999</v>
      </c>
      <c r="N92" s="27">
        <f t="shared" si="46"/>
        <v>664.17599999999993</v>
      </c>
    </row>
    <row r="93" spans="1:14" s="8" customFormat="1" x14ac:dyDescent="0.2">
      <c r="A93" s="14">
        <v>41671</v>
      </c>
      <c r="B93" s="21">
        <v>31.148</v>
      </c>
      <c r="C93" s="7">
        <v>7260</v>
      </c>
      <c r="D93" s="7"/>
      <c r="E93" s="26">
        <f t="shared" si="37"/>
        <v>1.1076699999999999</v>
      </c>
      <c r="F93" s="27">
        <f t="shared" si="38"/>
        <v>138458.75</v>
      </c>
      <c r="G93" s="27">
        <f t="shared" si="39"/>
        <v>1329.204</v>
      </c>
      <c r="H93" s="27">
        <f t="shared" si="40"/>
        <v>1305.0457173</v>
      </c>
      <c r="I93" s="27">
        <f t="shared" si="41"/>
        <v>1561.8146999999999</v>
      </c>
      <c r="J93" s="27">
        <f t="shared" si="42"/>
        <v>6.9783209999999993</v>
      </c>
      <c r="K93" s="27">
        <f t="shared" si="43"/>
        <v>9.3044279999999997</v>
      </c>
      <c r="L93" s="27">
        <f t="shared" si="44"/>
        <v>78.090734999999995</v>
      </c>
      <c r="M93" s="27">
        <f t="shared" si="45"/>
        <v>104.12097999999999</v>
      </c>
      <c r="N93" s="27">
        <f t="shared" si="46"/>
        <v>664.60199999999998</v>
      </c>
    </row>
    <row r="94" spans="1:14" s="8" customFormat="1" x14ac:dyDescent="0.2">
      <c r="A94" s="14">
        <v>41699</v>
      </c>
      <c r="B94" s="21">
        <v>31.148</v>
      </c>
      <c r="C94" s="7">
        <v>7245</v>
      </c>
      <c r="D94" s="7"/>
      <c r="E94" s="26">
        <f t="shared" si="37"/>
        <v>1.1067499999999999</v>
      </c>
      <c r="F94" s="27">
        <f t="shared" si="38"/>
        <v>138343.75</v>
      </c>
      <c r="G94" s="27">
        <f t="shared" si="39"/>
        <v>1328.1</v>
      </c>
      <c r="H94" s="27">
        <f t="shared" si="40"/>
        <v>1303.9617825</v>
      </c>
      <c r="I94" s="27">
        <f t="shared" si="41"/>
        <v>1560.5174999999999</v>
      </c>
      <c r="J94" s="27">
        <f t="shared" si="42"/>
        <v>6.9725249999999992</v>
      </c>
      <c r="K94" s="27">
        <f t="shared" si="43"/>
        <v>9.2966999999999995</v>
      </c>
      <c r="L94" s="27">
        <f t="shared" si="44"/>
        <v>78.025874999999999</v>
      </c>
      <c r="M94" s="27">
        <f t="shared" si="45"/>
        <v>104.03449999999999</v>
      </c>
      <c r="N94" s="27">
        <f t="shared" si="46"/>
        <v>664.05</v>
      </c>
    </row>
    <row r="95" spans="1:14" s="8" customFormat="1" x14ac:dyDescent="0.2">
      <c r="A95" s="14">
        <v>41730</v>
      </c>
      <c r="B95" s="21">
        <v>31.236999999999998</v>
      </c>
      <c r="C95" s="7">
        <v>7181</v>
      </c>
      <c r="D95" s="7"/>
      <c r="E95" s="26">
        <f t="shared" si="37"/>
        <v>1.1041699999999999</v>
      </c>
      <c r="F95" s="27">
        <f t="shared" si="38"/>
        <v>138021.24999999997</v>
      </c>
      <c r="G95" s="27">
        <f t="shared" si="39"/>
        <v>1325.0039999999999</v>
      </c>
      <c r="H95" s="27">
        <f t="shared" si="40"/>
        <v>1300.9220522999999</v>
      </c>
      <c r="I95" s="27">
        <f t="shared" si="41"/>
        <v>1556.8796999999997</v>
      </c>
      <c r="J95" s="27">
        <f t="shared" si="42"/>
        <v>6.9562709999999992</v>
      </c>
      <c r="K95" s="27">
        <f t="shared" si="43"/>
        <v>9.2750279999999989</v>
      </c>
      <c r="L95" s="27">
        <f t="shared" si="44"/>
        <v>77.843984999999989</v>
      </c>
      <c r="M95" s="27">
        <f t="shared" si="45"/>
        <v>103.79198</v>
      </c>
      <c r="N95" s="27">
        <f t="shared" si="46"/>
        <v>662.50199999999995</v>
      </c>
    </row>
    <row r="96" spans="1:14" s="8" customFormat="1" x14ac:dyDescent="0.2">
      <c r="A96" s="14">
        <v>41760</v>
      </c>
      <c r="B96" s="21">
        <v>31.236999999999998</v>
      </c>
      <c r="C96" s="7">
        <v>7199</v>
      </c>
      <c r="D96" s="7"/>
      <c r="E96" s="26">
        <f t="shared" si="37"/>
        <v>1.10527</v>
      </c>
      <c r="F96" s="27">
        <f t="shared" si="38"/>
        <v>138158.75</v>
      </c>
      <c r="G96" s="27">
        <f t="shared" si="39"/>
        <v>1326.3240000000001</v>
      </c>
      <c r="H96" s="27">
        <f t="shared" si="40"/>
        <v>1302.2180613</v>
      </c>
      <c r="I96" s="27">
        <f t="shared" si="41"/>
        <v>1558.4306999999999</v>
      </c>
      <c r="J96" s="27">
        <f t="shared" si="42"/>
        <v>6.9632009999999998</v>
      </c>
      <c r="K96" s="27">
        <f t="shared" si="43"/>
        <v>9.2842680000000009</v>
      </c>
      <c r="L96" s="27">
        <f t="shared" si="44"/>
        <v>77.921534999999992</v>
      </c>
      <c r="M96" s="27">
        <f t="shared" si="45"/>
        <v>103.89538</v>
      </c>
      <c r="N96" s="27">
        <f t="shared" si="46"/>
        <v>663.16200000000003</v>
      </c>
    </row>
    <row r="97" spans="1:14" s="8" customFormat="1" x14ac:dyDescent="0.2">
      <c r="A97" s="14">
        <v>41791</v>
      </c>
      <c r="B97" s="21">
        <v>31.236999999999998</v>
      </c>
      <c r="C97" s="7">
        <v>7191</v>
      </c>
      <c r="D97" s="7"/>
      <c r="E97" s="26">
        <f t="shared" si="37"/>
        <v>1.1047799999999999</v>
      </c>
      <c r="F97" s="27">
        <f t="shared" si="38"/>
        <v>138097.49999999997</v>
      </c>
      <c r="G97" s="27">
        <f t="shared" si="39"/>
        <v>1325.7359999999999</v>
      </c>
      <c r="H97" s="27">
        <f t="shared" si="40"/>
        <v>1301.6407482</v>
      </c>
      <c r="I97" s="27">
        <f t="shared" si="41"/>
        <v>1557.7397999999998</v>
      </c>
      <c r="J97" s="27">
        <f t="shared" si="42"/>
        <v>6.960113999999999</v>
      </c>
      <c r="K97" s="27">
        <f t="shared" si="43"/>
        <v>9.2801519999999993</v>
      </c>
      <c r="L97" s="27">
        <f t="shared" si="44"/>
        <v>77.886989999999997</v>
      </c>
      <c r="M97" s="27">
        <f t="shared" si="45"/>
        <v>103.84931999999999</v>
      </c>
      <c r="N97" s="27">
        <f t="shared" si="46"/>
        <v>662.86799999999994</v>
      </c>
    </row>
    <row r="98" spans="1:14" s="8" customFormat="1" x14ac:dyDescent="0.2">
      <c r="A98" s="14">
        <v>41821</v>
      </c>
      <c r="B98" s="21">
        <v>31.288</v>
      </c>
      <c r="C98" s="7">
        <v>7196</v>
      </c>
      <c r="D98" s="7"/>
      <c r="E98" s="26">
        <f t="shared" si="37"/>
        <v>1.1058399999999999</v>
      </c>
      <c r="F98" s="27">
        <f t="shared" si="38"/>
        <v>138230</v>
      </c>
      <c r="G98" s="27">
        <f t="shared" si="39"/>
        <v>1327.0079999999998</v>
      </c>
      <c r="H98" s="27">
        <f t="shared" si="40"/>
        <v>1302.8896296</v>
      </c>
      <c r="I98" s="27">
        <f t="shared" si="41"/>
        <v>1559.2343999999998</v>
      </c>
      <c r="J98" s="27">
        <f t="shared" si="42"/>
        <v>6.966791999999999</v>
      </c>
      <c r="K98" s="27">
        <f t="shared" si="43"/>
        <v>9.2890560000000004</v>
      </c>
      <c r="L98" s="27">
        <f t="shared" si="44"/>
        <v>77.96172</v>
      </c>
      <c r="M98" s="27">
        <f t="shared" si="45"/>
        <v>103.94896</v>
      </c>
      <c r="N98" s="27">
        <f t="shared" si="46"/>
        <v>663.50399999999991</v>
      </c>
    </row>
    <row r="99" spans="1:14" s="8" customFormat="1" x14ac:dyDescent="0.2">
      <c r="A99" s="14">
        <v>41852</v>
      </c>
      <c r="B99" s="21">
        <v>31.288</v>
      </c>
      <c r="C99" s="7">
        <v>7226</v>
      </c>
      <c r="D99" s="7"/>
      <c r="E99" s="26">
        <f t="shared" si="37"/>
        <v>1.1076699999999999</v>
      </c>
      <c r="F99" s="27">
        <f t="shared" si="38"/>
        <v>138458.75</v>
      </c>
      <c r="G99" s="27">
        <f t="shared" si="39"/>
        <v>1329.204</v>
      </c>
      <c r="H99" s="27">
        <f t="shared" si="40"/>
        <v>1305.0457173</v>
      </c>
      <c r="I99" s="27">
        <f t="shared" si="41"/>
        <v>1561.8146999999999</v>
      </c>
      <c r="J99" s="27">
        <f t="shared" si="42"/>
        <v>6.9783209999999993</v>
      </c>
      <c r="K99" s="27">
        <f t="shared" si="43"/>
        <v>9.3044279999999997</v>
      </c>
      <c r="L99" s="27">
        <f t="shared" si="44"/>
        <v>78.090734999999995</v>
      </c>
      <c r="M99" s="27">
        <f t="shared" si="45"/>
        <v>104.12097999999999</v>
      </c>
      <c r="N99" s="27">
        <f t="shared" si="46"/>
        <v>664.60199999999998</v>
      </c>
    </row>
    <row r="100" spans="1:14" s="8" customFormat="1" x14ac:dyDescent="0.2">
      <c r="A100" s="14">
        <v>41883</v>
      </c>
      <c r="B100" s="21">
        <v>31.288</v>
      </c>
      <c r="C100" s="7">
        <v>7250</v>
      </c>
      <c r="D100" s="7"/>
      <c r="E100" s="26">
        <f t="shared" si="37"/>
        <v>1.10914</v>
      </c>
      <c r="F100" s="27">
        <f t="shared" si="38"/>
        <v>138642.5</v>
      </c>
      <c r="G100" s="27">
        <f t="shared" si="39"/>
        <v>1330.9680000000001</v>
      </c>
      <c r="H100" s="27">
        <f t="shared" si="40"/>
        <v>1306.7776566</v>
      </c>
      <c r="I100" s="27">
        <f t="shared" si="41"/>
        <v>1563.8874000000001</v>
      </c>
      <c r="J100" s="27">
        <f t="shared" si="42"/>
        <v>6.9875819999999997</v>
      </c>
      <c r="K100" s="27">
        <f t="shared" si="43"/>
        <v>9.3167760000000008</v>
      </c>
      <c r="L100" s="27">
        <f t="shared" si="44"/>
        <v>78.194370000000006</v>
      </c>
      <c r="M100" s="27">
        <f t="shared" si="45"/>
        <v>104.25916000000001</v>
      </c>
      <c r="N100" s="27">
        <f t="shared" si="46"/>
        <v>665.48400000000004</v>
      </c>
    </row>
    <row r="101" spans="1:14" s="8" customFormat="1" x14ac:dyDescent="0.2">
      <c r="A101" s="14">
        <v>41913</v>
      </c>
      <c r="B101" s="21">
        <v>31.29</v>
      </c>
      <c r="C101" s="7">
        <v>7269</v>
      </c>
      <c r="D101" s="7"/>
      <c r="E101" s="26">
        <f t="shared" si="37"/>
        <v>1.1103400000000001</v>
      </c>
      <c r="F101" s="27">
        <f t="shared" si="38"/>
        <v>138792.5</v>
      </c>
      <c r="G101" s="27">
        <f t="shared" si="39"/>
        <v>1332.4080000000001</v>
      </c>
      <c r="H101" s="27">
        <f t="shared" si="40"/>
        <v>1308.1914846000002</v>
      </c>
      <c r="I101" s="27">
        <f t="shared" si="41"/>
        <v>1565.5794000000001</v>
      </c>
      <c r="J101" s="27">
        <f t="shared" si="42"/>
        <v>6.9951420000000004</v>
      </c>
      <c r="K101" s="27">
        <f t="shared" si="43"/>
        <v>9.3268560000000011</v>
      </c>
      <c r="L101" s="27">
        <f t="shared" si="44"/>
        <v>78.278970000000001</v>
      </c>
      <c r="M101" s="27">
        <f t="shared" si="45"/>
        <v>104.37196000000002</v>
      </c>
      <c r="N101" s="27">
        <f t="shared" si="46"/>
        <v>666.20400000000006</v>
      </c>
    </row>
    <row r="102" spans="1:14" s="8" customFormat="1" x14ac:dyDescent="0.2">
      <c r="A102" s="14">
        <v>41944</v>
      </c>
      <c r="B102" s="21">
        <v>31.29</v>
      </c>
      <c r="C102" s="7">
        <v>7242</v>
      </c>
      <c r="D102" s="7"/>
      <c r="E102" s="26">
        <f t="shared" si="37"/>
        <v>1.10869</v>
      </c>
      <c r="F102" s="27">
        <f t="shared" si="38"/>
        <v>138586.25</v>
      </c>
      <c r="G102" s="27">
        <f t="shared" si="39"/>
        <v>1330.4279999999999</v>
      </c>
      <c r="H102" s="27">
        <f t="shared" si="40"/>
        <v>1306.2474711</v>
      </c>
      <c r="I102" s="27">
        <f t="shared" si="41"/>
        <v>1563.2529</v>
      </c>
      <c r="J102" s="27">
        <f t="shared" si="42"/>
        <v>6.9847469999999996</v>
      </c>
      <c r="K102" s="27">
        <f t="shared" si="43"/>
        <v>9.3129960000000001</v>
      </c>
      <c r="L102" s="27">
        <f t="shared" si="44"/>
        <v>78.162644999999998</v>
      </c>
      <c r="M102" s="27">
        <f t="shared" si="45"/>
        <v>104.21686</v>
      </c>
      <c r="N102" s="27">
        <f t="shared" si="46"/>
        <v>665.21399999999994</v>
      </c>
    </row>
    <row r="103" spans="1:14" s="8" customFormat="1" x14ac:dyDescent="0.2">
      <c r="A103" s="14">
        <v>41974</v>
      </c>
      <c r="B103" s="21">
        <v>31.29</v>
      </c>
      <c r="C103" s="7">
        <v>7189</v>
      </c>
      <c r="D103" s="7"/>
      <c r="E103" s="26">
        <f t="shared" si="37"/>
        <v>1.10545</v>
      </c>
      <c r="F103" s="27">
        <f t="shared" si="38"/>
        <v>138181.25</v>
      </c>
      <c r="G103" s="27">
        <f t="shared" si="39"/>
        <v>1326.54</v>
      </c>
      <c r="H103" s="27">
        <f t="shared" si="40"/>
        <v>1302.4301355</v>
      </c>
      <c r="I103" s="27">
        <f t="shared" si="41"/>
        <v>1558.6845000000001</v>
      </c>
      <c r="J103" s="27">
        <f t="shared" si="42"/>
        <v>6.9643350000000002</v>
      </c>
      <c r="K103" s="27">
        <f t="shared" si="43"/>
        <v>9.2857800000000008</v>
      </c>
      <c r="L103" s="27">
        <f t="shared" si="44"/>
        <v>77.934224999999998</v>
      </c>
      <c r="M103" s="27">
        <f t="shared" si="45"/>
        <v>103.9123</v>
      </c>
      <c r="N103" s="27">
        <f t="shared" si="46"/>
        <v>663.27</v>
      </c>
    </row>
    <row r="104" spans="1:14" s="8" customFormat="1" x14ac:dyDescent="0.2">
      <c r="A104" s="14">
        <v>42005</v>
      </c>
      <c r="B104" s="21">
        <v>31.26</v>
      </c>
      <c r="C104" s="7">
        <v>7080</v>
      </c>
      <c r="D104" s="7"/>
      <c r="E104" s="26">
        <f t="shared" si="37"/>
        <v>1.09833</v>
      </c>
      <c r="F104" s="27">
        <f t="shared" si="38"/>
        <v>137291.25</v>
      </c>
      <c r="G104" s="27">
        <f t="shared" si="39"/>
        <v>1317.9960000000001</v>
      </c>
      <c r="H104" s="27">
        <f t="shared" si="40"/>
        <v>1294.0414227000001</v>
      </c>
      <c r="I104" s="27">
        <f t="shared" si="41"/>
        <v>1548.6453000000001</v>
      </c>
      <c r="J104" s="27">
        <f t="shared" si="42"/>
        <v>6.9194789999999999</v>
      </c>
      <c r="K104" s="27">
        <f t="shared" si="43"/>
        <v>9.2259720000000005</v>
      </c>
      <c r="L104" s="27">
        <f t="shared" si="44"/>
        <v>77.432265000000001</v>
      </c>
      <c r="M104" s="27">
        <f t="shared" si="45"/>
        <v>103.24302</v>
      </c>
      <c r="N104" s="27">
        <f t="shared" si="46"/>
        <v>658.99800000000005</v>
      </c>
    </row>
    <row r="105" spans="1:14" s="8" customFormat="1" x14ac:dyDescent="0.2">
      <c r="A105" s="14">
        <v>42036</v>
      </c>
      <c r="B105" s="21">
        <v>31.26</v>
      </c>
      <c r="C105" s="7">
        <v>7033</v>
      </c>
      <c r="D105" s="7"/>
      <c r="E105" s="26">
        <f t="shared" si="37"/>
        <v>1.0954599999999999</v>
      </c>
      <c r="F105" s="27">
        <f t="shared" si="38"/>
        <v>136932.49999999997</v>
      </c>
      <c r="G105" s="27">
        <f t="shared" si="39"/>
        <v>1314.5519999999999</v>
      </c>
      <c r="H105" s="27">
        <f t="shared" si="40"/>
        <v>1290.6600174</v>
      </c>
      <c r="I105" s="27">
        <f t="shared" si="41"/>
        <v>1544.5985999999998</v>
      </c>
      <c r="J105" s="27">
        <f t="shared" si="42"/>
        <v>6.9013979999999995</v>
      </c>
      <c r="K105" s="27">
        <f t="shared" si="43"/>
        <v>9.2018639999999987</v>
      </c>
      <c r="L105" s="27">
        <f t="shared" si="44"/>
        <v>77.229929999999996</v>
      </c>
      <c r="M105" s="27">
        <f t="shared" si="45"/>
        <v>102.97323999999999</v>
      </c>
      <c r="N105" s="27">
        <f t="shared" si="46"/>
        <v>657.27599999999995</v>
      </c>
    </row>
    <row r="106" spans="1:14" s="8" customFormat="1" x14ac:dyDescent="0.2">
      <c r="A106" s="14">
        <v>42064</v>
      </c>
      <c r="B106" s="21">
        <v>31.26</v>
      </c>
      <c r="C106" s="7">
        <v>6993</v>
      </c>
      <c r="D106" s="7"/>
      <c r="E106" s="26">
        <f t="shared" si="37"/>
        <v>1.09301</v>
      </c>
      <c r="F106" s="27">
        <f t="shared" si="38"/>
        <v>136626.25</v>
      </c>
      <c r="G106" s="27">
        <f t="shared" si="39"/>
        <v>1311.6120000000001</v>
      </c>
      <c r="H106" s="27">
        <f t="shared" si="40"/>
        <v>1287.7734519000001</v>
      </c>
      <c r="I106" s="27">
        <f t="shared" si="41"/>
        <v>1541.1441</v>
      </c>
      <c r="J106" s="27">
        <f t="shared" si="42"/>
        <v>6.8859630000000003</v>
      </c>
      <c r="K106" s="27">
        <f t="shared" si="43"/>
        <v>9.1812840000000016</v>
      </c>
      <c r="L106" s="27">
        <f t="shared" si="44"/>
        <v>77.057204999999996</v>
      </c>
      <c r="M106" s="27">
        <f t="shared" si="45"/>
        <v>102.74294</v>
      </c>
      <c r="N106" s="27">
        <f t="shared" si="46"/>
        <v>655.80600000000004</v>
      </c>
    </row>
    <row r="107" spans="1:14" s="8" customFormat="1" x14ac:dyDescent="0.2">
      <c r="A107" s="14">
        <v>42095</v>
      </c>
      <c r="B107" s="21">
        <v>31.231999999999999</v>
      </c>
      <c r="C107" s="7">
        <v>7056</v>
      </c>
      <c r="D107" s="7"/>
      <c r="E107" s="26">
        <f t="shared" si="37"/>
        <v>1.0964399999999999</v>
      </c>
      <c r="F107" s="27">
        <f t="shared" si="38"/>
        <v>137054.99999999997</v>
      </c>
      <c r="G107" s="27">
        <f t="shared" si="39"/>
        <v>1315.7279999999998</v>
      </c>
      <c r="H107" s="27">
        <f t="shared" si="40"/>
        <v>1291.8146436</v>
      </c>
      <c r="I107" s="27">
        <f t="shared" si="41"/>
        <v>1545.9803999999997</v>
      </c>
      <c r="J107" s="27">
        <f t="shared" si="42"/>
        <v>6.9075719999999992</v>
      </c>
      <c r="K107" s="27">
        <f t="shared" si="43"/>
        <v>9.2100960000000001</v>
      </c>
      <c r="L107" s="27">
        <f t="shared" si="44"/>
        <v>77.299019999999985</v>
      </c>
      <c r="M107" s="27">
        <f t="shared" si="45"/>
        <v>103.06535999999998</v>
      </c>
      <c r="N107" s="27">
        <f t="shared" si="46"/>
        <v>657.86399999999992</v>
      </c>
    </row>
    <row r="108" spans="1:14" s="8" customFormat="1" x14ac:dyDescent="0.2">
      <c r="A108" s="14">
        <v>42125</v>
      </c>
      <c r="B108" s="21">
        <v>31.231999999999999</v>
      </c>
      <c r="C108" s="7">
        <v>7115</v>
      </c>
      <c r="D108" s="7"/>
      <c r="E108" s="26">
        <f t="shared" si="37"/>
        <v>1.10005</v>
      </c>
      <c r="F108" s="27">
        <f t="shared" si="38"/>
        <v>137506.25</v>
      </c>
      <c r="G108" s="27">
        <f t="shared" si="39"/>
        <v>1320.06</v>
      </c>
      <c r="H108" s="27">
        <f t="shared" si="40"/>
        <v>1296.0679095</v>
      </c>
      <c r="I108" s="27">
        <f t="shared" si="41"/>
        <v>1551.0705</v>
      </c>
      <c r="J108" s="27">
        <f t="shared" si="42"/>
        <v>6.9303149999999993</v>
      </c>
      <c r="K108" s="27">
        <f t="shared" si="43"/>
        <v>9.2404200000000003</v>
      </c>
      <c r="L108" s="27">
        <f t="shared" si="44"/>
        <v>77.553524999999993</v>
      </c>
      <c r="M108" s="27">
        <f t="shared" si="45"/>
        <v>103.40469999999999</v>
      </c>
      <c r="N108" s="27">
        <f t="shared" si="46"/>
        <v>660.03</v>
      </c>
    </row>
    <row r="109" spans="1:14" s="8" customFormat="1" x14ac:dyDescent="0.2">
      <c r="A109" s="14">
        <v>42156</v>
      </c>
      <c r="B109" s="21">
        <v>31.231999999999999</v>
      </c>
      <c r="C109" s="7">
        <v>7154</v>
      </c>
      <c r="D109" s="7"/>
      <c r="E109" s="26">
        <f t="shared" si="37"/>
        <v>1.1024399999999999</v>
      </c>
      <c r="F109" s="27">
        <f t="shared" si="38"/>
        <v>137804.99999999997</v>
      </c>
      <c r="G109" s="27">
        <f t="shared" si="39"/>
        <v>1322.9279999999999</v>
      </c>
      <c r="H109" s="27">
        <f t="shared" si="40"/>
        <v>1298.8837835999998</v>
      </c>
      <c r="I109" s="27">
        <f t="shared" si="41"/>
        <v>1554.4403999999997</v>
      </c>
      <c r="J109" s="27">
        <f t="shared" si="42"/>
        <v>6.945371999999999</v>
      </c>
      <c r="K109" s="27">
        <f t="shared" si="43"/>
        <v>9.2604959999999998</v>
      </c>
      <c r="L109" s="27">
        <f t="shared" si="44"/>
        <v>77.722019999999986</v>
      </c>
      <c r="M109" s="27">
        <f t="shared" si="45"/>
        <v>103.62935999999999</v>
      </c>
      <c r="N109" s="27">
        <f t="shared" si="46"/>
        <v>661.46399999999994</v>
      </c>
    </row>
    <row r="110" spans="1:14" s="8" customFormat="1" x14ac:dyDescent="0.2">
      <c r="A110" s="14">
        <v>42186</v>
      </c>
      <c r="B110" s="21">
        <v>31.248000000000001</v>
      </c>
      <c r="C110" s="7">
        <v>7099</v>
      </c>
      <c r="D110" s="7"/>
      <c r="E110" s="26">
        <f t="shared" si="37"/>
        <v>1.09931</v>
      </c>
      <c r="F110" s="27">
        <f t="shared" si="38"/>
        <v>137413.75</v>
      </c>
      <c r="G110" s="27">
        <f t="shared" si="39"/>
        <v>1319.172</v>
      </c>
      <c r="H110" s="27">
        <f t="shared" si="40"/>
        <v>1295.1960489000001</v>
      </c>
      <c r="I110" s="27">
        <f t="shared" si="41"/>
        <v>1550.0271</v>
      </c>
      <c r="J110" s="27">
        <f t="shared" si="42"/>
        <v>6.9256529999999996</v>
      </c>
      <c r="K110" s="27">
        <f t="shared" si="43"/>
        <v>9.2342040000000001</v>
      </c>
      <c r="L110" s="27">
        <f t="shared" si="44"/>
        <v>77.501355000000004</v>
      </c>
      <c r="M110" s="27">
        <f t="shared" si="45"/>
        <v>103.33514</v>
      </c>
      <c r="N110" s="27">
        <f t="shared" si="46"/>
        <v>659.58600000000001</v>
      </c>
    </row>
    <row r="111" spans="1:14" s="8" customFormat="1" x14ac:dyDescent="0.2">
      <c r="A111" s="14">
        <v>42217</v>
      </c>
      <c r="B111" s="21">
        <v>31.248000000000001</v>
      </c>
      <c r="C111" s="7">
        <v>7062</v>
      </c>
      <c r="D111" s="7"/>
      <c r="E111" s="26">
        <f t="shared" si="37"/>
        <v>1.0970500000000001</v>
      </c>
      <c r="F111" s="27">
        <f t="shared" si="38"/>
        <v>137131.25</v>
      </c>
      <c r="G111" s="27">
        <f t="shared" si="39"/>
        <v>1316.46</v>
      </c>
      <c r="H111" s="27">
        <f t="shared" si="40"/>
        <v>1292.5333395000002</v>
      </c>
      <c r="I111" s="27">
        <f t="shared" si="41"/>
        <v>1546.8405</v>
      </c>
      <c r="J111" s="27">
        <f t="shared" si="42"/>
        <v>6.9114150000000008</v>
      </c>
      <c r="K111" s="27">
        <f t="shared" si="43"/>
        <v>9.2152200000000004</v>
      </c>
      <c r="L111" s="27">
        <f t="shared" si="44"/>
        <v>77.342025000000007</v>
      </c>
      <c r="M111" s="27">
        <f t="shared" si="45"/>
        <v>103.12270000000001</v>
      </c>
      <c r="N111" s="27">
        <f t="shared" si="46"/>
        <v>658.23</v>
      </c>
    </row>
    <row r="112" spans="1:14" s="8" customFormat="1" x14ac:dyDescent="0.2">
      <c r="A112" s="14">
        <v>42248</v>
      </c>
      <c r="B112" s="21">
        <v>31.248000000000001</v>
      </c>
      <c r="C112" s="7">
        <v>6917</v>
      </c>
      <c r="D112" s="7"/>
      <c r="E112" s="26">
        <f t="shared" si="37"/>
        <v>1.0881799999999999</v>
      </c>
      <c r="F112" s="27">
        <f t="shared" si="38"/>
        <v>136022.5</v>
      </c>
      <c r="G112" s="27">
        <f t="shared" si="39"/>
        <v>1305.8159999999998</v>
      </c>
      <c r="H112" s="27">
        <f t="shared" si="40"/>
        <v>1282.0827942000001</v>
      </c>
      <c r="I112" s="27">
        <f t="shared" si="41"/>
        <v>1534.3337999999999</v>
      </c>
      <c r="J112" s="27">
        <f t="shared" si="42"/>
        <v>6.8555339999999996</v>
      </c>
      <c r="K112" s="27">
        <f t="shared" si="43"/>
        <v>9.1407120000000006</v>
      </c>
      <c r="L112" s="27">
        <f t="shared" si="44"/>
        <v>76.71669</v>
      </c>
      <c r="M112" s="27">
        <f t="shared" si="45"/>
        <v>102.28891999999999</v>
      </c>
      <c r="N112" s="27">
        <f t="shared" si="46"/>
        <v>652.9079999999999</v>
      </c>
    </row>
    <row r="113" spans="1:14" s="8" customFormat="1" x14ac:dyDescent="0.2">
      <c r="A113" s="14">
        <v>42278</v>
      </c>
      <c r="B113" s="21">
        <v>31.262</v>
      </c>
      <c r="C113" s="7">
        <v>6859</v>
      </c>
      <c r="D113" s="7"/>
      <c r="E113" s="26">
        <f t="shared" si="37"/>
        <v>1.0848499999999999</v>
      </c>
      <c r="F113" s="27">
        <f t="shared" si="38"/>
        <v>135606.24999999997</v>
      </c>
      <c r="G113" s="27">
        <f t="shared" si="39"/>
        <v>1301.82</v>
      </c>
      <c r="H113" s="27">
        <f t="shared" si="40"/>
        <v>1278.1594215</v>
      </c>
      <c r="I113" s="27">
        <f t="shared" si="41"/>
        <v>1529.6384999999998</v>
      </c>
      <c r="J113" s="27">
        <f t="shared" si="42"/>
        <v>6.834554999999999</v>
      </c>
      <c r="K113" s="27">
        <f t="shared" si="43"/>
        <v>9.1127399999999987</v>
      </c>
      <c r="L113" s="27">
        <f t="shared" si="44"/>
        <v>76.48192499999999</v>
      </c>
      <c r="M113" s="27">
        <f t="shared" si="45"/>
        <v>101.97589999999998</v>
      </c>
      <c r="N113" s="27">
        <f t="shared" si="46"/>
        <v>650.91</v>
      </c>
    </row>
    <row r="114" spans="1:14" s="8" customFormat="1" x14ac:dyDescent="0.2">
      <c r="A114" s="14">
        <v>42309</v>
      </c>
      <c r="B114" s="21">
        <v>31.262</v>
      </c>
      <c r="C114" s="7">
        <v>6795</v>
      </c>
      <c r="D114" s="7"/>
      <c r="E114" s="26">
        <f t="shared" si="37"/>
        <v>1.0809299999999999</v>
      </c>
      <c r="F114" s="27">
        <f t="shared" si="38"/>
        <v>135116.25</v>
      </c>
      <c r="G114" s="27">
        <f t="shared" si="39"/>
        <v>1297.116</v>
      </c>
      <c r="H114" s="27">
        <f t="shared" si="40"/>
        <v>1273.5409167</v>
      </c>
      <c r="I114" s="27">
        <f t="shared" si="41"/>
        <v>1524.1113</v>
      </c>
      <c r="J114" s="27">
        <f t="shared" si="42"/>
        <v>6.8098589999999994</v>
      </c>
      <c r="K114" s="27">
        <f t="shared" si="43"/>
        <v>9.0798120000000004</v>
      </c>
      <c r="L114" s="27">
        <f t="shared" si="44"/>
        <v>76.205564999999993</v>
      </c>
      <c r="M114" s="27">
        <f t="shared" si="45"/>
        <v>101.60741999999999</v>
      </c>
      <c r="N114" s="27">
        <f t="shared" si="46"/>
        <v>648.55799999999999</v>
      </c>
    </row>
    <row r="115" spans="1:14" s="8" customFormat="1" x14ac:dyDescent="0.2">
      <c r="A115" s="14">
        <v>42339</v>
      </c>
      <c r="B115" s="21">
        <v>31.262</v>
      </c>
      <c r="C115" s="7">
        <v>6649</v>
      </c>
      <c r="D115" s="7"/>
      <c r="E115" s="26">
        <f t="shared" si="37"/>
        <v>1.0720000000000001</v>
      </c>
      <c r="F115" s="27">
        <f t="shared" si="38"/>
        <v>134000</v>
      </c>
      <c r="G115" s="27">
        <f t="shared" si="39"/>
        <v>1286.4000000000001</v>
      </c>
      <c r="H115" s="27">
        <f t="shared" si="40"/>
        <v>1263.0196800000001</v>
      </c>
      <c r="I115" s="27">
        <f t="shared" si="41"/>
        <v>1511.52</v>
      </c>
      <c r="J115" s="27">
        <f t="shared" si="42"/>
        <v>6.7536000000000005</v>
      </c>
      <c r="K115" s="27">
        <f t="shared" si="43"/>
        <v>9.0048000000000012</v>
      </c>
      <c r="L115" s="27">
        <f t="shared" si="44"/>
        <v>75.576000000000008</v>
      </c>
      <c r="M115" s="27">
        <f t="shared" si="45"/>
        <v>100.768</v>
      </c>
      <c r="N115" s="27">
        <f t="shared" si="46"/>
        <v>643.20000000000005</v>
      </c>
    </row>
    <row r="116" spans="1:14" s="8" customFormat="1" x14ac:dyDescent="0.2">
      <c r="A116" s="14">
        <v>42370</v>
      </c>
      <c r="B116" s="21">
        <v>31.405999999999999</v>
      </c>
      <c r="C116" s="7">
        <v>6611</v>
      </c>
      <c r="D116" s="7"/>
      <c r="E116" s="26">
        <f t="shared" si="37"/>
        <v>1.07182</v>
      </c>
      <c r="F116" s="27">
        <f t="shared" si="38"/>
        <v>133977.5</v>
      </c>
      <c r="G116" s="27">
        <f t="shared" si="39"/>
        <v>1286.184</v>
      </c>
      <c r="H116" s="27">
        <f t="shared" si="40"/>
        <v>1262.8076058000001</v>
      </c>
      <c r="I116" s="27">
        <f t="shared" si="41"/>
        <v>1511.2662</v>
      </c>
      <c r="J116" s="27">
        <f t="shared" si="42"/>
        <v>6.7524660000000001</v>
      </c>
      <c r="K116" s="27">
        <f t="shared" si="43"/>
        <v>9.0032879999999995</v>
      </c>
      <c r="L116" s="27">
        <f t="shared" si="44"/>
        <v>75.563310000000001</v>
      </c>
      <c r="M116" s="27">
        <f t="shared" si="45"/>
        <v>100.75108</v>
      </c>
      <c r="N116" s="27">
        <f t="shared" si="46"/>
        <v>643.09199999999998</v>
      </c>
    </row>
    <row r="117" spans="1:14" s="8" customFormat="1" x14ac:dyDescent="0.2">
      <c r="A117" s="14">
        <v>42401</v>
      </c>
      <c r="B117" s="21">
        <v>31.414000000000001</v>
      </c>
      <c r="C117" s="7">
        <v>6560</v>
      </c>
      <c r="D117" s="7"/>
      <c r="E117" s="26">
        <f t="shared" si="37"/>
        <v>1.0688200000000001</v>
      </c>
      <c r="F117" s="27">
        <f t="shared" si="38"/>
        <v>133602.5</v>
      </c>
      <c r="G117" s="27">
        <f t="shared" si="39"/>
        <v>1282.5840000000001</v>
      </c>
      <c r="H117" s="27">
        <f t="shared" si="40"/>
        <v>1259.2730358000001</v>
      </c>
      <c r="I117" s="27">
        <f t="shared" si="41"/>
        <v>1507.0362000000002</v>
      </c>
      <c r="J117" s="27">
        <f t="shared" si="42"/>
        <v>6.7335660000000006</v>
      </c>
      <c r="K117" s="27">
        <f t="shared" si="43"/>
        <v>8.9780880000000014</v>
      </c>
      <c r="L117" s="27">
        <f t="shared" si="44"/>
        <v>75.35181</v>
      </c>
      <c r="M117" s="27">
        <f t="shared" si="45"/>
        <v>100.46908000000001</v>
      </c>
      <c r="N117" s="27">
        <f t="shared" si="46"/>
        <v>641.29200000000003</v>
      </c>
    </row>
    <row r="118" spans="1:14" s="8" customFormat="1" x14ac:dyDescent="0.2">
      <c r="A118" s="14">
        <v>42430</v>
      </c>
      <c r="B118" s="21">
        <v>31.414000000000001</v>
      </c>
      <c r="C118" s="7">
        <v>6564</v>
      </c>
      <c r="D118" s="7"/>
      <c r="E118" s="26">
        <f t="shared" si="37"/>
        <v>1.06907</v>
      </c>
      <c r="F118" s="27">
        <f t="shared" si="38"/>
        <v>133633.75</v>
      </c>
      <c r="G118" s="27">
        <f t="shared" si="39"/>
        <v>1282.884</v>
      </c>
      <c r="H118" s="27">
        <f t="shared" si="40"/>
        <v>1259.5675833</v>
      </c>
      <c r="I118" s="27">
        <f t="shared" si="41"/>
        <v>1507.3887</v>
      </c>
      <c r="J118" s="27">
        <f t="shared" si="42"/>
        <v>6.7351409999999996</v>
      </c>
      <c r="K118" s="27">
        <f t="shared" si="43"/>
        <v>8.9801880000000001</v>
      </c>
      <c r="L118" s="27">
        <f t="shared" si="44"/>
        <v>75.369434999999996</v>
      </c>
      <c r="M118" s="27">
        <f t="shared" si="45"/>
        <v>100.49258</v>
      </c>
      <c r="N118" s="27">
        <f t="shared" si="46"/>
        <v>641.44200000000001</v>
      </c>
    </row>
    <row r="119" spans="1:14" s="8" customFormat="1" x14ac:dyDescent="0.2">
      <c r="A119" s="14">
        <v>42461</v>
      </c>
      <c r="B119" s="21">
        <v>31.414000000000001</v>
      </c>
      <c r="C119" s="7">
        <v>6632</v>
      </c>
      <c r="D119" s="7"/>
      <c r="E119" s="26">
        <f t="shared" si="37"/>
        <v>1.0732200000000001</v>
      </c>
      <c r="F119" s="27">
        <f t="shared" si="38"/>
        <v>134152.5</v>
      </c>
      <c r="G119" s="27">
        <f t="shared" si="39"/>
        <v>1287.864</v>
      </c>
      <c r="H119" s="27">
        <f t="shared" si="40"/>
        <v>1264.4570718000002</v>
      </c>
      <c r="I119" s="27">
        <f t="shared" si="41"/>
        <v>1513.2402000000002</v>
      </c>
      <c r="J119" s="27">
        <f t="shared" si="42"/>
        <v>6.7612860000000001</v>
      </c>
      <c r="K119" s="27">
        <f t="shared" si="43"/>
        <v>9.0150480000000002</v>
      </c>
      <c r="L119" s="27">
        <f t="shared" si="44"/>
        <v>75.662010000000009</v>
      </c>
      <c r="M119" s="27">
        <f t="shared" si="45"/>
        <v>100.88268000000001</v>
      </c>
      <c r="N119" s="27">
        <f t="shared" si="46"/>
        <v>643.93200000000002</v>
      </c>
    </row>
    <row r="120" spans="1:14" s="8" customFormat="1" x14ac:dyDescent="0.2">
      <c r="A120" s="14">
        <v>42491</v>
      </c>
      <c r="B120" s="21">
        <v>31.414000000000001</v>
      </c>
      <c r="C120" s="7">
        <v>6774</v>
      </c>
      <c r="D120" s="7"/>
      <c r="E120" s="26">
        <f t="shared" si="37"/>
        <v>1.0819099999999999</v>
      </c>
      <c r="F120" s="27">
        <f t="shared" si="38"/>
        <v>135238.75</v>
      </c>
      <c r="G120" s="27">
        <f t="shared" si="39"/>
        <v>1298.2919999999999</v>
      </c>
      <c r="H120" s="27">
        <f t="shared" si="40"/>
        <v>1274.6955429</v>
      </c>
      <c r="I120" s="27">
        <f t="shared" si="41"/>
        <v>1525.4930999999999</v>
      </c>
      <c r="J120" s="27">
        <f t="shared" si="42"/>
        <v>6.8160329999999991</v>
      </c>
      <c r="K120" s="27">
        <f t="shared" si="43"/>
        <v>9.088044</v>
      </c>
      <c r="L120" s="27">
        <f t="shared" si="44"/>
        <v>76.274654999999996</v>
      </c>
      <c r="M120" s="27">
        <f t="shared" si="45"/>
        <v>101.69954</v>
      </c>
      <c r="N120" s="27">
        <f t="shared" si="46"/>
        <v>649.14599999999996</v>
      </c>
    </row>
    <row r="121" spans="1:14" s="8" customFormat="1" x14ac:dyDescent="0.2">
      <c r="A121" s="14">
        <v>42522</v>
      </c>
      <c r="B121" s="21">
        <v>31.414000000000001</v>
      </c>
      <c r="C121" s="7">
        <v>7004</v>
      </c>
      <c r="D121" s="7"/>
      <c r="E121" s="26">
        <f t="shared" si="37"/>
        <v>1.0959700000000001</v>
      </c>
      <c r="F121" s="27">
        <f t="shared" si="38"/>
        <v>136996.25</v>
      </c>
      <c r="G121" s="27">
        <f t="shared" si="39"/>
        <v>1315.1640000000002</v>
      </c>
      <c r="H121" s="27">
        <f t="shared" si="40"/>
        <v>1291.2608943000002</v>
      </c>
      <c r="I121" s="27">
        <f t="shared" si="41"/>
        <v>1545.3177000000001</v>
      </c>
      <c r="J121" s="27">
        <f t="shared" si="42"/>
        <v>6.9046110000000009</v>
      </c>
      <c r="K121" s="27">
        <f t="shared" si="43"/>
        <v>9.2061480000000007</v>
      </c>
      <c r="L121" s="27">
        <f t="shared" si="44"/>
        <v>77.265885000000011</v>
      </c>
      <c r="M121" s="27">
        <f t="shared" si="45"/>
        <v>103.02118000000002</v>
      </c>
      <c r="N121" s="27">
        <f t="shared" si="46"/>
        <v>657.58200000000011</v>
      </c>
    </row>
    <row r="122" spans="1:14" s="8" customFormat="1" x14ac:dyDescent="0.2">
      <c r="A122" s="14">
        <v>42552</v>
      </c>
      <c r="B122" s="21">
        <v>31.216000000000001</v>
      </c>
      <c r="C122" s="7">
        <v>7046</v>
      </c>
      <c r="D122" s="7"/>
      <c r="E122" s="26">
        <f t="shared" si="37"/>
        <v>1.0955900000000001</v>
      </c>
      <c r="F122" s="27">
        <f t="shared" si="38"/>
        <v>136948.75</v>
      </c>
      <c r="G122" s="27">
        <f t="shared" si="39"/>
        <v>1314.7080000000001</v>
      </c>
      <c r="H122" s="27">
        <f t="shared" si="40"/>
        <v>1290.8131821000002</v>
      </c>
      <c r="I122" s="27">
        <f t="shared" si="41"/>
        <v>1544.7819000000002</v>
      </c>
      <c r="J122" s="27">
        <f t="shared" si="42"/>
        <v>6.9022170000000003</v>
      </c>
      <c r="K122" s="27">
        <f t="shared" si="43"/>
        <v>9.2029560000000004</v>
      </c>
      <c r="L122" s="27">
        <f t="shared" si="44"/>
        <v>77.239095000000006</v>
      </c>
      <c r="M122" s="27">
        <f t="shared" si="45"/>
        <v>102.98546</v>
      </c>
      <c r="N122" s="27">
        <f t="shared" si="46"/>
        <v>657.35400000000004</v>
      </c>
    </row>
    <row r="123" spans="1:14" s="8" customFormat="1" x14ac:dyDescent="0.2">
      <c r="A123" s="14">
        <v>42583</v>
      </c>
      <c r="B123" s="21">
        <v>31.216000000000001</v>
      </c>
      <c r="C123" s="7">
        <v>7090</v>
      </c>
      <c r="D123" s="7"/>
      <c r="E123" s="26">
        <f t="shared" si="37"/>
        <v>1.0982799999999999</v>
      </c>
      <c r="F123" s="27">
        <f t="shared" si="38"/>
        <v>137285</v>
      </c>
      <c r="G123" s="27">
        <f t="shared" si="39"/>
        <v>1317.9359999999999</v>
      </c>
      <c r="H123" s="27">
        <f t="shared" si="40"/>
        <v>1293.9825131999999</v>
      </c>
      <c r="I123" s="27">
        <f t="shared" si="41"/>
        <v>1548.5747999999999</v>
      </c>
      <c r="J123" s="27">
        <f t="shared" si="42"/>
        <v>6.9191639999999994</v>
      </c>
      <c r="K123" s="27">
        <f t="shared" si="43"/>
        <v>9.2255520000000004</v>
      </c>
      <c r="L123" s="27">
        <f t="shared" si="44"/>
        <v>77.428739999999991</v>
      </c>
      <c r="M123" s="27">
        <f t="shared" si="45"/>
        <v>103.23831999999999</v>
      </c>
      <c r="N123" s="27">
        <f t="shared" si="46"/>
        <v>658.96799999999996</v>
      </c>
    </row>
    <row r="124" spans="1:14" s="8" customFormat="1" x14ac:dyDescent="0.2">
      <c r="A124" s="14">
        <v>42614</v>
      </c>
      <c r="B124" s="21">
        <v>31.216000000000001</v>
      </c>
      <c r="C124" s="7">
        <v>7050</v>
      </c>
      <c r="D124" s="7"/>
      <c r="E124" s="26">
        <f t="shared" si="37"/>
        <v>1.0958399999999999</v>
      </c>
      <c r="F124" s="27">
        <f t="shared" si="38"/>
        <v>136980</v>
      </c>
      <c r="G124" s="27">
        <f t="shared" si="39"/>
        <v>1315.0079999999998</v>
      </c>
      <c r="H124" s="27">
        <f t="shared" si="40"/>
        <v>1291.1077296000001</v>
      </c>
      <c r="I124" s="27">
        <f t="shared" si="41"/>
        <v>1545.1343999999999</v>
      </c>
      <c r="J124" s="27">
        <f t="shared" si="42"/>
        <v>6.9037919999999993</v>
      </c>
      <c r="K124" s="27">
        <f t="shared" si="43"/>
        <v>9.205055999999999</v>
      </c>
      <c r="L124" s="27">
        <f t="shared" si="44"/>
        <v>77.256720000000001</v>
      </c>
      <c r="M124" s="27">
        <f t="shared" si="45"/>
        <v>103.00895999999999</v>
      </c>
      <c r="N124" s="27">
        <f t="shared" si="46"/>
        <v>657.50399999999991</v>
      </c>
    </row>
    <row r="125" spans="1:14" s="8" customFormat="1" x14ac:dyDescent="0.2">
      <c r="A125" s="14">
        <v>42644</v>
      </c>
      <c r="B125" s="21">
        <v>31.381</v>
      </c>
      <c r="C125" s="7">
        <v>7019</v>
      </c>
      <c r="D125" s="7"/>
      <c r="E125" s="26">
        <f t="shared" si="37"/>
        <v>1.0964</v>
      </c>
      <c r="F125" s="27">
        <f t="shared" si="38"/>
        <v>137050</v>
      </c>
      <c r="G125" s="27">
        <f t="shared" si="39"/>
        <v>1315.68</v>
      </c>
      <c r="H125" s="27">
        <f t="shared" si="40"/>
        <v>1291.7675160000001</v>
      </c>
      <c r="I125" s="27">
        <f t="shared" si="41"/>
        <v>1545.924</v>
      </c>
      <c r="J125" s="27">
        <f t="shared" si="42"/>
        <v>6.9073200000000003</v>
      </c>
      <c r="K125" s="27">
        <f t="shared" si="43"/>
        <v>9.2097600000000011</v>
      </c>
      <c r="L125" s="27">
        <f t="shared" si="44"/>
        <v>77.296199999999999</v>
      </c>
      <c r="M125" s="27">
        <f t="shared" si="45"/>
        <v>103.0616</v>
      </c>
      <c r="N125" s="27">
        <f t="shared" si="46"/>
        <v>657.84</v>
      </c>
    </row>
    <row r="126" spans="1:14" s="8" customFormat="1" x14ac:dyDescent="0.2">
      <c r="A126" s="14">
        <v>42675</v>
      </c>
      <c r="B126" s="21">
        <v>31.381</v>
      </c>
      <c r="C126" s="7">
        <v>7036</v>
      </c>
      <c r="D126" s="7"/>
      <c r="E126" s="26">
        <f t="shared" si="37"/>
        <v>1.09744</v>
      </c>
      <c r="F126" s="27">
        <f t="shared" si="38"/>
        <v>137180</v>
      </c>
      <c r="G126" s="27">
        <f t="shared" si="39"/>
        <v>1316.9279999999999</v>
      </c>
      <c r="H126" s="27">
        <f t="shared" si="40"/>
        <v>1292.9928336</v>
      </c>
      <c r="I126" s="27">
        <f t="shared" si="41"/>
        <v>1547.3904</v>
      </c>
      <c r="J126" s="27">
        <f t="shared" si="42"/>
        <v>6.9138719999999996</v>
      </c>
      <c r="K126" s="27">
        <f t="shared" si="43"/>
        <v>9.218496</v>
      </c>
      <c r="L126" s="27">
        <f t="shared" si="44"/>
        <v>77.369519999999994</v>
      </c>
      <c r="M126" s="27">
        <f t="shared" si="45"/>
        <v>103.15935999999999</v>
      </c>
      <c r="N126" s="27">
        <f t="shared" si="46"/>
        <v>658.46399999999994</v>
      </c>
    </row>
    <row r="127" spans="1:14" s="8" customFormat="1" x14ac:dyDescent="0.2">
      <c r="A127" s="14">
        <v>42705</v>
      </c>
      <c r="B127" s="21">
        <v>31.381</v>
      </c>
      <c r="C127" s="7">
        <v>7276</v>
      </c>
      <c r="D127" s="7"/>
      <c r="E127" s="26">
        <f t="shared" si="37"/>
        <v>1.11212</v>
      </c>
      <c r="F127" s="27">
        <f t="shared" si="38"/>
        <v>139015</v>
      </c>
      <c r="G127" s="27">
        <f t="shared" si="39"/>
        <v>1334.5440000000001</v>
      </c>
      <c r="H127" s="27">
        <f t="shared" si="40"/>
        <v>1310.2886628000001</v>
      </c>
      <c r="I127" s="27">
        <f t="shared" si="41"/>
        <v>1568.0891999999999</v>
      </c>
      <c r="J127" s="27">
        <f t="shared" si="42"/>
        <v>7.0063559999999994</v>
      </c>
      <c r="K127" s="27">
        <f t="shared" si="43"/>
        <v>9.3418080000000003</v>
      </c>
      <c r="L127" s="27">
        <f t="shared" si="44"/>
        <v>78.40446</v>
      </c>
      <c r="M127" s="27">
        <f t="shared" si="45"/>
        <v>104.53928000000001</v>
      </c>
      <c r="N127" s="27">
        <f t="shared" si="46"/>
        <v>667.27200000000005</v>
      </c>
    </row>
    <row r="128" spans="1:14" s="8" customFormat="1" x14ac:dyDescent="0.2">
      <c r="A128" s="14">
        <v>42736</v>
      </c>
      <c r="B128" s="21">
        <v>31.39</v>
      </c>
      <c r="C128" s="7">
        <v>7431</v>
      </c>
      <c r="D128" s="7"/>
      <c r="E128" s="26">
        <f t="shared" si="37"/>
        <v>1.1217200000000001</v>
      </c>
      <c r="F128" s="27">
        <f t="shared" si="38"/>
        <v>140215</v>
      </c>
      <c r="G128" s="27">
        <f t="shared" si="39"/>
        <v>1346.0640000000001</v>
      </c>
      <c r="H128" s="27">
        <f t="shared" si="40"/>
        <v>1321.5992868000001</v>
      </c>
      <c r="I128" s="27">
        <f t="shared" si="41"/>
        <v>1581.6252000000002</v>
      </c>
      <c r="J128" s="27">
        <f t="shared" si="42"/>
        <v>7.0668360000000003</v>
      </c>
      <c r="K128" s="27">
        <f t="shared" si="43"/>
        <v>9.422448000000001</v>
      </c>
      <c r="L128" s="27">
        <f t="shared" si="44"/>
        <v>79.08126</v>
      </c>
      <c r="M128" s="27">
        <f t="shared" si="45"/>
        <v>105.44168000000001</v>
      </c>
      <c r="N128" s="27">
        <f t="shared" si="46"/>
        <v>673.03200000000004</v>
      </c>
    </row>
    <row r="129" spans="1:14" s="8" customFormat="1" x14ac:dyDescent="0.2">
      <c r="A129" s="14">
        <v>42767</v>
      </c>
      <c r="B129" s="21">
        <v>31.404</v>
      </c>
      <c r="C129" s="7">
        <v>7481</v>
      </c>
      <c r="D129" s="7"/>
      <c r="E129" s="26">
        <f t="shared" si="37"/>
        <v>1.1249899999999999</v>
      </c>
      <c r="F129" s="27">
        <f t="shared" si="38"/>
        <v>140623.75</v>
      </c>
      <c r="G129" s="27">
        <f t="shared" si="39"/>
        <v>1349.9879999999998</v>
      </c>
      <c r="H129" s="27">
        <f t="shared" si="40"/>
        <v>1325.4519680999999</v>
      </c>
      <c r="I129" s="27">
        <f t="shared" si="41"/>
        <v>1586.2358999999999</v>
      </c>
      <c r="J129" s="27">
        <f t="shared" si="42"/>
        <v>7.0874369999999995</v>
      </c>
      <c r="K129" s="27">
        <f t="shared" si="43"/>
        <v>9.449916</v>
      </c>
      <c r="L129" s="27">
        <f t="shared" si="44"/>
        <v>79.311794999999989</v>
      </c>
      <c r="M129" s="27">
        <f t="shared" si="45"/>
        <v>105.74906</v>
      </c>
      <c r="N129" s="27">
        <f t="shared" si="46"/>
        <v>674.99399999999991</v>
      </c>
    </row>
    <row r="130" spans="1:14" s="8" customFormat="1" x14ac:dyDescent="0.2">
      <c r="A130" s="14">
        <v>42795</v>
      </c>
      <c r="B130" s="21">
        <v>31.404</v>
      </c>
      <c r="C130" s="7">
        <v>7521</v>
      </c>
      <c r="D130" s="7"/>
      <c r="E130" s="26">
        <f t="shared" si="37"/>
        <v>1.12744</v>
      </c>
      <c r="F130" s="27">
        <f t="shared" si="38"/>
        <v>140930</v>
      </c>
      <c r="G130" s="27">
        <f t="shared" si="39"/>
        <v>1352.9279999999999</v>
      </c>
      <c r="H130" s="27">
        <f t="shared" si="40"/>
        <v>1328.3385336000001</v>
      </c>
      <c r="I130" s="27">
        <f t="shared" si="41"/>
        <v>1589.6904</v>
      </c>
      <c r="J130" s="27">
        <f t="shared" si="42"/>
        <v>7.1028719999999996</v>
      </c>
      <c r="K130" s="27">
        <f t="shared" si="43"/>
        <v>9.4704960000000007</v>
      </c>
      <c r="L130" s="27">
        <f t="shared" si="44"/>
        <v>79.484520000000003</v>
      </c>
      <c r="M130" s="27">
        <f t="shared" si="45"/>
        <v>105.97936</v>
      </c>
      <c r="N130" s="27">
        <f t="shared" si="46"/>
        <v>676.46399999999994</v>
      </c>
    </row>
    <row r="131" spans="1:14" s="8" customFormat="1" x14ac:dyDescent="0.2">
      <c r="A131" s="14">
        <v>42826</v>
      </c>
      <c r="B131" s="21">
        <v>31.526</v>
      </c>
      <c r="C131" s="7">
        <v>7501</v>
      </c>
      <c r="D131" s="7"/>
      <c r="E131" s="26">
        <f t="shared" si="37"/>
        <v>1.1280399999999999</v>
      </c>
      <c r="F131" s="27">
        <f t="shared" si="38"/>
        <v>141005</v>
      </c>
      <c r="G131" s="27">
        <f t="shared" si="39"/>
        <v>1353.6479999999999</v>
      </c>
      <c r="H131" s="27">
        <f t="shared" si="40"/>
        <v>1329.0454476</v>
      </c>
      <c r="I131" s="27">
        <f t="shared" si="41"/>
        <v>1590.5364</v>
      </c>
      <c r="J131" s="27">
        <f t="shared" si="42"/>
        <v>7.1066519999999995</v>
      </c>
      <c r="K131" s="27">
        <f t="shared" si="43"/>
        <v>9.475536</v>
      </c>
      <c r="L131" s="27">
        <f t="shared" si="44"/>
        <v>79.526820000000001</v>
      </c>
      <c r="M131" s="27">
        <f t="shared" si="45"/>
        <v>106.03576</v>
      </c>
      <c r="N131" s="27">
        <f t="shared" si="46"/>
        <v>676.82399999999996</v>
      </c>
    </row>
    <row r="132" spans="1:14" s="8" customFormat="1" x14ac:dyDescent="0.2">
      <c r="A132" s="14">
        <v>42856</v>
      </c>
      <c r="B132" s="21">
        <v>31.526</v>
      </c>
      <c r="C132" s="7">
        <v>7433</v>
      </c>
      <c r="D132" s="7"/>
      <c r="E132" s="26">
        <f t="shared" si="37"/>
        <v>1.12388</v>
      </c>
      <c r="F132" s="27">
        <f t="shared" si="38"/>
        <v>140485</v>
      </c>
      <c r="G132" s="27">
        <f t="shared" si="39"/>
        <v>1348.6559999999999</v>
      </c>
      <c r="H132" s="27">
        <f t="shared" si="40"/>
        <v>1324.1441772000001</v>
      </c>
      <c r="I132" s="27">
        <f t="shared" si="41"/>
        <v>1584.6708000000001</v>
      </c>
      <c r="J132" s="27">
        <f t="shared" si="42"/>
        <v>7.080444</v>
      </c>
      <c r="K132" s="27">
        <f t="shared" si="43"/>
        <v>9.4405920000000005</v>
      </c>
      <c r="L132" s="27">
        <f t="shared" si="44"/>
        <v>79.233540000000005</v>
      </c>
      <c r="M132" s="27">
        <f t="shared" si="45"/>
        <v>105.64471999999999</v>
      </c>
      <c r="N132" s="27">
        <f t="shared" si="46"/>
        <v>674.32799999999997</v>
      </c>
    </row>
    <row r="133" spans="1:14" s="8" customFormat="1" x14ac:dyDescent="0.2">
      <c r="A133" s="14">
        <v>42887</v>
      </c>
      <c r="B133" s="21">
        <v>31.526</v>
      </c>
      <c r="C133" s="7">
        <v>7320</v>
      </c>
      <c r="D133" s="7"/>
      <c r="E133" s="26">
        <f t="shared" si="37"/>
        <v>1.11697</v>
      </c>
      <c r="F133" s="27">
        <f t="shared" si="38"/>
        <v>139621.25</v>
      </c>
      <c r="G133" s="27">
        <f t="shared" si="39"/>
        <v>1340.364</v>
      </c>
      <c r="H133" s="27">
        <f t="shared" si="40"/>
        <v>1316.0028843</v>
      </c>
      <c r="I133" s="27">
        <f t="shared" si="41"/>
        <v>1574.9277</v>
      </c>
      <c r="J133" s="27">
        <f t="shared" si="42"/>
        <v>7.0369109999999999</v>
      </c>
      <c r="K133" s="27">
        <f t="shared" si="43"/>
        <v>9.3825479999999999</v>
      </c>
      <c r="L133" s="27">
        <f t="shared" si="44"/>
        <v>78.746385000000004</v>
      </c>
      <c r="M133" s="27">
        <f t="shared" si="45"/>
        <v>104.99518</v>
      </c>
      <c r="N133" s="27">
        <f t="shared" si="46"/>
        <v>670.18200000000002</v>
      </c>
    </row>
    <row r="134" spans="1:14" s="8" customFormat="1" x14ac:dyDescent="0.2">
      <c r="A134" s="14">
        <v>42917</v>
      </c>
      <c r="B134" s="21">
        <v>32.128</v>
      </c>
      <c r="C134" s="7">
        <v>7278</v>
      </c>
      <c r="D134" s="7"/>
      <c r="E134" s="26">
        <f t="shared" si="37"/>
        <v>1.1233599999999999</v>
      </c>
      <c r="F134" s="27">
        <f t="shared" si="38"/>
        <v>140420</v>
      </c>
      <c r="G134" s="27">
        <f t="shared" si="39"/>
        <v>1348.0319999999999</v>
      </c>
      <c r="H134" s="27">
        <f t="shared" si="40"/>
        <v>1323.5315183999999</v>
      </c>
      <c r="I134" s="27">
        <f t="shared" si="41"/>
        <v>1583.9376</v>
      </c>
      <c r="J134" s="27">
        <f t="shared" si="42"/>
        <v>7.0771679999999995</v>
      </c>
      <c r="K134" s="27">
        <f t="shared" si="43"/>
        <v>9.4362239999999993</v>
      </c>
      <c r="L134" s="27">
        <f t="shared" si="44"/>
        <v>79.196879999999993</v>
      </c>
      <c r="M134" s="27">
        <f t="shared" si="45"/>
        <v>105.59584</v>
      </c>
      <c r="N134" s="27">
        <f t="shared" si="46"/>
        <v>674.01599999999996</v>
      </c>
    </row>
    <row r="135" spans="1:14" s="8" customFormat="1" x14ac:dyDescent="0.2">
      <c r="A135" s="14">
        <v>42948</v>
      </c>
      <c r="B135" s="21">
        <v>32.128</v>
      </c>
      <c r="C135" s="7">
        <v>7389</v>
      </c>
      <c r="D135" s="7"/>
      <c r="E135" s="26">
        <f t="shared" si="37"/>
        <v>1.13015</v>
      </c>
      <c r="F135" s="27">
        <f t="shared" si="38"/>
        <v>141268.75</v>
      </c>
      <c r="G135" s="27">
        <f t="shared" si="39"/>
        <v>1356.18</v>
      </c>
      <c r="H135" s="27">
        <f t="shared" si="40"/>
        <v>1331.5314284999999</v>
      </c>
      <c r="I135" s="27">
        <f t="shared" si="41"/>
        <v>1593.5115000000001</v>
      </c>
      <c r="J135" s="27">
        <f t="shared" si="42"/>
        <v>7.1199449999999995</v>
      </c>
      <c r="K135" s="27">
        <f t="shared" si="43"/>
        <v>9.4932600000000011</v>
      </c>
      <c r="L135" s="27">
        <f t="shared" si="44"/>
        <v>79.675574999999995</v>
      </c>
      <c r="M135" s="27">
        <f t="shared" si="45"/>
        <v>106.2341</v>
      </c>
      <c r="N135" s="27">
        <f t="shared" si="46"/>
        <v>678.09</v>
      </c>
    </row>
    <row r="136" spans="1:14" s="8" customFormat="1" x14ac:dyDescent="0.2">
      <c r="A136" s="14">
        <v>42979</v>
      </c>
      <c r="B136" s="21">
        <v>32.128</v>
      </c>
      <c r="C136" s="7">
        <v>7533</v>
      </c>
      <c r="D136" s="7"/>
      <c r="E136" s="26">
        <f t="shared" si="37"/>
        <v>1.1389499999999999</v>
      </c>
      <c r="F136" s="27">
        <f t="shared" si="38"/>
        <v>142368.75</v>
      </c>
      <c r="G136" s="27">
        <f t="shared" si="39"/>
        <v>1366.7399999999998</v>
      </c>
      <c r="H136" s="27">
        <f t="shared" si="40"/>
        <v>1341.8995004999999</v>
      </c>
      <c r="I136" s="27">
        <f t="shared" si="41"/>
        <v>1605.9195</v>
      </c>
      <c r="J136" s="27">
        <f t="shared" si="42"/>
        <v>7.1753849999999995</v>
      </c>
      <c r="K136" s="27">
        <f t="shared" si="43"/>
        <v>9.5671800000000005</v>
      </c>
      <c r="L136" s="27">
        <f t="shared" si="44"/>
        <v>80.295974999999999</v>
      </c>
      <c r="M136" s="27">
        <f t="shared" si="45"/>
        <v>107.06129999999999</v>
      </c>
      <c r="N136" s="27">
        <f t="shared" si="46"/>
        <v>683.36999999999989</v>
      </c>
    </row>
    <row r="137" spans="1:14" s="8" customFormat="1" x14ac:dyDescent="0.2">
      <c r="A137" s="14">
        <v>43009</v>
      </c>
      <c r="B137" s="21">
        <v>32.201000000000001</v>
      </c>
      <c r="C137" s="7">
        <v>7682</v>
      </c>
      <c r="D137" s="7"/>
      <c r="E137" s="26">
        <f t="shared" si="37"/>
        <v>1.14916</v>
      </c>
      <c r="F137" s="27">
        <f t="shared" si="38"/>
        <v>143645</v>
      </c>
      <c r="G137" s="27">
        <f t="shared" si="39"/>
        <v>1378.992</v>
      </c>
      <c r="H137" s="27">
        <f t="shared" si="40"/>
        <v>1353.9288203999999</v>
      </c>
      <c r="I137" s="27">
        <f t="shared" si="41"/>
        <v>1620.3155999999999</v>
      </c>
      <c r="J137" s="27">
        <f t="shared" si="42"/>
        <v>7.2397079999999994</v>
      </c>
      <c r="K137" s="27">
        <f t="shared" si="43"/>
        <v>9.6529439999999997</v>
      </c>
      <c r="L137" s="27">
        <f t="shared" si="44"/>
        <v>81.015779999999992</v>
      </c>
      <c r="M137" s="27">
        <f t="shared" si="45"/>
        <v>108.02104</v>
      </c>
      <c r="N137" s="27">
        <f t="shared" si="46"/>
        <v>689.49599999999998</v>
      </c>
    </row>
    <row r="138" spans="1:14" s="8" customFormat="1" x14ac:dyDescent="0.2">
      <c r="A138" s="14">
        <v>43040</v>
      </c>
      <c r="B138" s="21">
        <v>32.201000000000001</v>
      </c>
      <c r="C138" s="7">
        <v>7798</v>
      </c>
      <c r="D138" s="7"/>
      <c r="E138" s="26">
        <f t="shared" si="37"/>
        <v>1.15625</v>
      </c>
      <c r="F138" s="27">
        <f t="shared" si="38"/>
        <v>144531.25</v>
      </c>
      <c r="G138" s="27">
        <f t="shared" si="39"/>
        <v>1387.5</v>
      </c>
      <c r="H138" s="27">
        <f t="shared" si="40"/>
        <v>1362.2821875</v>
      </c>
      <c r="I138" s="27">
        <f t="shared" si="41"/>
        <v>1630.3125</v>
      </c>
      <c r="J138" s="27">
        <f t="shared" si="42"/>
        <v>7.2843749999999998</v>
      </c>
      <c r="K138" s="27">
        <f t="shared" si="43"/>
        <v>9.7125000000000004</v>
      </c>
      <c r="L138" s="27">
        <f t="shared" si="44"/>
        <v>81.515625</v>
      </c>
      <c r="M138" s="27">
        <f t="shared" si="45"/>
        <v>108.6875</v>
      </c>
      <c r="N138" s="27">
        <f t="shared" si="46"/>
        <v>693.75</v>
      </c>
    </row>
    <row r="139" spans="1:14" s="8" customFormat="1" x14ac:dyDescent="0.2">
      <c r="A139" s="14">
        <v>43070</v>
      </c>
      <c r="B139" s="21">
        <v>32.201000000000001</v>
      </c>
      <c r="C139" s="7">
        <v>7808</v>
      </c>
      <c r="D139" s="7"/>
      <c r="E139" s="26">
        <f t="shared" si="37"/>
        <v>1.15686</v>
      </c>
      <c r="F139" s="27">
        <f t="shared" si="38"/>
        <v>144607.5</v>
      </c>
      <c r="G139" s="27">
        <f t="shared" si="39"/>
        <v>1388.232</v>
      </c>
      <c r="H139" s="27">
        <f t="shared" si="40"/>
        <v>1363.0008834</v>
      </c>
      <c r="I139" s="27">
        <f t="shared" si="41"/>
        <v>1631.1726000000001</v>
      </c>
      <c r="J139" s="27">
        <f t="shared" si="42"/>
        <v>7.2882179999999996</v>
      </c>
      <c r="K139" s="27">
        <f t="shared" si="43"/>
        <v>9.7176240000000007</v>
      </c>
      <c r="L139" s="27">
        <f t="shared" si="44"/>
        <v>81.558629999999994</v>
      </c>
      <c r="M139" s="27">
        <f t="shared" si="45"/>
        <v>108.74484</v>
      </c>
      <c r="N139" s="27">
        <f t="shared" si="46"/>
        <v>694.11599999999999</v>
      </c>
    </row>
    <row r="140" spans="1:14" s="8" customFormat="1" x14ac:dyDescent="0.2">
      <c r="A140" s="14">
        <v>43101</v>
      </c>
      <c r="B140" s="21">
        <v>32.110999999999997</v>
      </c>
      <c r="C140" s="7">
        <v>7811</v>
      </c>
      <c r="D140" s="7"/>
      <c r="E140" s="26">
        <f t="shared" si="37"/>
        <v>1.1556999999999999</v>
      </c>
      <c r="F140" s="27">
        <f t="shared" si="38"/>
        <v>144462.5</v>
      </c>
      <c r="G140" s="27">
        <f t="shared" si="39"/>
        <v>1386.84</v>
      </c>
      <c r="H140" s="27">
        <f t="shared" si="40"/>
        <v>1361.6341829999999</v>
      </c>
      <c r="I140" s="27">
        <f t="shared" si="41"/>
        <v>1629.537</v>
      </c>
      <c r="J140" s="27">
        <f t="shared" si="42"/>
        <v>7.2809099999999995</v>
      </c>
      <c r="K140" s="27">
        <f t="shared" si="43"/>
        <v>9.7078799999999994</v>
      </c>
      <c r="L140" s="27">
        <f t="shared" si="44"/>
        <v>81.476849999999999</v>
      </c>
      <c r="M140" s="27">
        <f t="shared" si="45"/>
        <v>108.63579999999999</v>
      </c>
      <c r="N140" s="27">
        <f t="shared" si="46"/>
        <v>693.42</v>
      </c>
    </row>
    <row r="141" spans="1:14" s="8" customFormat="1" x14ac:dyDescent="0.2">
      <c r="A141" s="14">
        <v>43132</v>
      </c>
      <c r="B141" s="21">
        <v>32.122</v>
      </c>
      <c r="C141" s="7">
        <v>7879</v>
      </c>
      <c r="D141" s="7"/>
      <c r="E141" s="26">
        <f t="shared" si="37"/>
        <v>1.1600200000000001</v>
      </c>
      <c r="F141" s="27">
        <f t="shared" si="38"/>
        <v>145002.5</v>
      </c>
      <c r="G141" s="27">
        <f t="shared" si="39"/>
        <v>1392.0240000000001</v>
      </c>
      <c r="H141" s="27">
        <f t="shared" si="40"/>
        <v>1366.7239638000001</v>
      </c>
      <c r="I141" s="27">
        <f t="shared" si="41"/>
        <v>1635.6282000000001</v>
      </c>
      <c r="J141" s="27">
        <f t="shared" si="42"/>
        <v>7.3081259999999997</v>
      </c>
      <c r="K141" s="27">
        <f>E141*K$8</f>
        <v>9.7441680000000002</v>
      </c>
      <c r="L141" s="27">
        <f t="shared" si="44"/>
        <v>81.781410000000008</v>
      </c>
      <c r="M141" s="27">
        <f t="shared" si="45"/>
        <v>109.04188000000001</v>
      </c>
      <c r="N141" s="27">
        <f t="shared" si="46"/>
        <v>696.01200000000006</v>
      </c>
    </row>
    <row r="142" spans="1:14" s="8" customFormat="1" x14ac:dyDescent="0.2">
      <c r="A142" s="14">
        <v>43160</v>
      </c>
      <c r="B142" s="21">
        <v>32.122</v>
      </c>
      <c r="C142" s="7">
        <v>7893</v>
      </c>
      <c r="D142" s="7"/>
      <c r="E142" s="26">
        <f t="shared" si="37"/>
        <v>1.1608799999999999</v>
      </c>
      <c r="F142" s="27">
        <f t="shared" si="38"/>
        <v>145110</v>
      </c>
      <c r="G142" s="27">
        <f t="shared" si="39"/>
        <v>1393.0559999999998</v>
      </c>
      <c r="H142" s="27">
        <f t="shared" si="40"/>
        <v>1367.7372072000001</v>
      </c>
      <c r="I142" s="27">
        <f t="shared" si="41"/>
        <v>1636.8407999999999</v>
      </c>
      <c r="J142" s="27">
        <f t="shared" si="42"/>
        <v>7.3135439999999994</v>
      </c>
      <c r="K142" s="27">
        <f t="shared" si="43"/>
        <v>9.7513919999999992</v>
      </c>
      <c r="L142" s="27">
        <f t="shared" si="44"/>
        <v>81.842039999999997</v>
      </c>
      <c r="M142" s="27">
        <f t="shared" si="45"/>
        <v>109.12271999999999</v>
      </c>
      <c r="N142" s="27">
        <f t="shared" si="46"/>
        <v>696.52799999999991</v>
      </c>
    </row>
    <row r="143" spans="1:14" s="8" customFormat="1" x14ac:dyDescent="0.2">
      <c r="A143" s="14">
        <v>43191</v>
      </c>
      <c r="B143" s="21">
        <v>31.972999999999999</v>
      </c>
      <c r="C143" s="7">
        <v>7802</v>
      </c>
      <c r="D143" s="7"/>
      <c r="E143" s="26">
        <f t="shared" si="37"/>
        <v>1.1530899999999999</v>
      </c>
      <c r="F143" s="27">
        <f t="shared" si="38"/>
        <v>144136.25</v>
      </c>
      <c r="G143" s="27">
        <f t="shared" si="39"/>
        <v>1383.7079999999999</v>
      </c>
      <c r="H143" s="27">
        <f t="shared" si="40"/>
        <v>1358.5591070999999</v>
      </c>
      <c r="I143" s="27">
        <f t="shared" si="41"/>
        <v>1625.8569</v>
      </c>
      <c r="J143" s="27">
        <f t="shared" si="42"/>
        <v>7.2644669999999998</v>
      </c>
      <c r="K143" s="27">
        <f t="shared" si="43"/>
        <v>9.6859559999999991</v>
      </c>
      <c r="L143" s="27">
        <f t="shared" si="44"/>
        <v>81.292845</v>
      </c>
      <c r="M143" s="27">
        <f t="shared" si="45"/>
        <v>108.39045999999999</v>
      </c>
      <c r="N143" s="27">
        <f t="shared" si="46"/>
        <v>691.85399999999993</v>
      </c>
    </row>
    <row r="144" spans="1:14" s="8" customFormat="1" x14ac:dyDescent="0.2">
      <c r="A144" s="14">
        <v>43221</v>
      </c>
      <c r="B144" s="21">
        <v>31.972999999999999</v>
      </c>
      <c r="C144" s="7">
        <v>7812</v>
      </c>
      <c r="D144" s="7"/>
      <c r="E144" s="26">
        <f t="shared" ref="E144:E149" si="47">ROUND(0.4*(ROUND(B144/$K$1,5)),5)+ROUND(0.4*(ROUND(C144/$K$2,5)),5)+0.2</f>
        <v>1.1536999999999999</v>
      </c>
      <c r="F144" s="27">
        <f t="shared" ref="F144:F150" si="48">E144*F$8</f>
        <v>144212.5</v>
      </c>
      <c r="G144" s="27">
        <f t="shared" ref="G144:G149" si="49">E144*G$8</f>
        <v>1384.4399999999998</v>
      </c>
      <c r="H144" s="27">
        <f t="shared" ref="H144:H149" si="50">E144*H$8</f>
        <v>1359.2778029999999</v>
      </c>
      <c r="I144" s="27">
        <f t="shared" ref="I144:I149" si="51">E144*I$8</f>
        <v>1626.7169999999999</v>
      </c>
      <c r="J144" s="27">
        <f t="shared" ref="J144:J149" si="52">E144*J$8</f>
        <v>7.2683099999999996</v>
      </c>
      <c r="K144" s="27">
        <f t="shared" ref="K144:K149" si="53">E144*K$8</f>
        <v>9.6910799999999995</v>
      </c>
      <c r="L144" s="27">
        <f t="shared" ref="L144:L149" si="54">E144*L$8</f>
        <v>81.335849999999994</v>
      </c>
      <c r="M144" s="27">
        <f t="shared" ref="M144:M149" si="55">E144*M$8</f>
        <v>108.4478</v>
      </c>
      <c r="N144" s="27">
        <f t="shared" ref="N144:N149" si="56">E144*N$8</f>
        <v>692.21999999999991</v>
      </c>
    </row>
    <row r="145" spans="1:14" s="8" customFormat="1" x14ac:dyDescent="0.2">
      <c r="A145" s="14">
        <v>43252</v>
      </c>
      <c r="B145" s="21">
        <v>31.972999999999999</v>
      </c>
      <c r="C145" s="7">
        <v>7909</v>
      </c>
      <c r="D145" s="7"/>
      <c r="E145" s="26">
        <f t="shared" si="47"/>
        <v>1.15964</v>
      </c>
      <c r="F145" s="27">
        <f t="shared" si="48"/>
        <v>144955</v>
      </c>
      <c r="G145" s="27">
        <f t="shared" si="49"/>
        <v>1391.568</v>
      </c>
      <c r="H145" s="27">
        <f t="shared" si="50"/>
        <v>1366.2762516</v>
      </c>
      <c r="I145" s="27">
        <f t="shared" si="51"/>
        <v>1635.0924</v>
      </c>
      <c r="J145" s="27">
        <f t="shared" si="52"/>
        <v>7.3057319999999999</v>
      </c>
      <c r="K145" s="27">
        <f t="shared" si="53"/>
        <v>9.7409759999999999</v>
      </c>
      <c r="L145" s="27">
        <f t="shared" si="54"/>
        <v>81.754620000000003</v>
      </c>
      <c r="M145" s="27">
        <f t="shared" si="55"/>
        <v>109.00615999999999</v>
      </c>
      <c r="N145" s="27">
        <f t="shared" si="56"/>
        <v>695.78399999999999</v>
      </c>
    </row>
    <row r="146" spans="1:14" s="8" customFormat="1" x14ac:dyDescent="0.2">
      <c r="A146" s="14">
        <v>43282</v>
      </c>
      <c r="B146" s="21">
        <v>32.136000000000003</v>
      </c>
      <c r="C146" s="7">
        <v>8031</v>
      </c>
      <c r="D146" s="7"/>
      <c r="E146" s="26">
        <f t="shared" si="47"/>
        <v>1.16953</v>
      </c>
      <c r="F146" s="27">
        <f t="shared" si="48"/>
        <v>146191.25</v>
      </c>
      <c r="G146" s="27">
        <f t="shared" si="49"/>
        <v>1403.4359999999999</v>
      </c>
      <c r="H146" s="27">
        <f t="shared" si="50"/>
        <v>1377.9285507</v>
      </c>
      <c r="I146" s="27">
        <f t="shared" si="51"/>
        <v>1649.0373</v>
      </c>
      <c r="J146" s="27">
        <f t="shared" si="52"/>
        <v>7.3680389999999996</v>
      </c>
      <c r="K146" s="27">
        <f t="shared" si="53"/>
        <v>9.824052</v>
      </c>
      <c r="L146" s="27">
        <f t="shared" si="54"/>
        <v>82.451864999999998</v>
      </c>
      <c r="M146" s="27">
        <f t="shared" si="55"/>
        <v>109.93581999999999</v>
      </c>
      <c r="N146" s="27">
        <f t="shared" si="56"/>
        <v>701.71799999999996</v>
      </c>
    </row>
    <row r="147" spans="1:14" s="8" customFormat="1" x14ac:dyDescent="0.2">
      <c r="A147" s="14">
        <v>43313</v>
      </c>
      <c r="B147" s="21">
        <v>32.136000000000003</v>
      </c>
      <c r="C147" s="7">
        <v>8011</v>
      </c>
      <c r="D147" s="7"/>
      <c r="E147" s="26">
        <f t="shared" si="47"/>
        <v>1.16831</v>
      </c>
      <c r="F147" s="27">
        <f t="shared" si="48"/>
        <v>146038.75</v>
      </c>
      <c r="G147" s="27">
        <f t="shared" si="49"/>
        <v>1401.972</v>
      </c>
      <c r="H147" s="27">
        <f t="shared" si="50"/>
        <v>1376.4911589000001</v>
      </c>
      <c r="I147" s="27">
        <f t="shared" si="51"/>
        <v>1647.3171</v>
      </c>
      <c r="J147" s="27">
        <f t="shared" si="52"/>
        <v>7.3603529999999999</v>
      </c>
      <c r="K147" s="27">
        <f t="shared" si="53"/>
        <v>9.8138039999999993</v>
      </c>
      <c r="L147" s="27">
        <f t="shared" si="54"/>
        <v>82.365854999999996</v>
      </c>
      <c r="M147" s="27">
        <f t="shared" si="55"/>
        <v>109.82114</v>
      </c>
      <c r="N147" s="27">
        <f t="shared" si="56"/>
        <v>700.98599999999999</v>
      </c>
    </row>
    <row r="148" spans="1:14" s="8" customFormat="1" ht="13.9" customHeight="1" x14ac:dyDescent="0.2">
      <c r="A148" s="14">
        <v>43344</v>
      </c>
      <c r="B148" s="21">
        <v>32.136000000000003</v>
      </c>
      <c r="C148" s="7">
        <v>8030</v>
      </c>
      <c r="D148" s="7"/>
      <c r="E148" s="26">
        <f t="shared" si="47"/>
        <v>1.16947</v>
      </c>
      <c r="F148" s="27">
        <f t="shared" si="48"/>
        <v>146183.75</v>
      </c>
      <c r="G148" s="27">
        <f t="shared" si="49"/>
        <v>1403.364</v>
      </c>
      <c r="H148" s="27">
        <f t="shared" si="50"/>
        <v>1377.8578593</v>
      </c>
      <c r="I148" s="27">
        <f t="shared" si="51"/>
        <v>1648.9527</v>
      </c>
      <c r="J148" s="27">
        <f t="shared" si="52"/>
        <v>7.367661</v>
      </c>
      <c r="K148" s="27">
        <f t="shared" si="53"/>
        <v>9.8235480000000006</v>
      </c>
      <c r="L148" s="27">
        <f t="shared" si="54"/>
        <v>82.447635000000005</v>
      </c>
      <c r="M148" s="27">
        <f t="shared" si="55"/>
        <v>109.93018000000001</v>
      </c>
      <c r="N148" s="27">
        <f t="shared" si="56"/>
        <v>701.68200000000002</v>
      </c>
    </row>
    <row r="149" spans="1:14" s="8" customFormat="1" ht="13.9" customHeight="1" x14ac:dyDescent="0.2">
      <c r="A149" s="14">
        <v>43374</v>
      </c>
      <c r="B149" s="21">
        <v>32.268999999999998</v>
      </c>
      <c r="C149" s="7">
        <v>8012</v>
      </c>
      <c r="D149" s="7"/>
      <c r="E149" s="26">
        <f t="shared" si="47"/>
        <v>1.17035</v>
      </c>
      <c r="F149" s="27">
        <f t="shared" si="48"/>
        <v>146293.75</v>
      </c>
      <c r="G149" s="27">
        <f t="shared" si="49"/>
        <v>1404.42</v>
      </c>
      <c r="H149" s="27">
        <f t="shared" si="50"/>
        <v>1378.8946665000001</v>
      </c>
      <c r="I149" s="27">
        <f t="shared" si="51"/>
        <v>1650.1935000000001</v>
      </c>
      <c r="J149" s="27">
        <f t="shared" si="52"/>
        <v>7.3732049999999996</v>
      </c>
      <c r="K149" s="27">
        <f t="shared" si="53"/>
        <v>9.83094</v>
      </c>
      <c r="L149" s="27">
        <f t="shared" si="54"/>
        <v>82.509675000000001</v>
      </c>
      <c r="M149" s="27">
        <f t="shared" si="55"/>
        <v>110.0129</v>
      </c>
      <c r="N149" s="27">
        <f t="shared" si="56"/>
        <v>702.21</v>
      </c>
    </row>
    <row r="150" spans="1:14" s="8" customFormat="1" ht="13.9" customHeight="1" x14ac:dyDescent="0.2">
      <c r="A150" s="14">
        <v>43405</v>
      </c>
      <c r="B150" s="21">
        <v>32.268999999999998</v>
      </c>
      <c r="C150" s="7">
        <v>8107</v>
      </c>
      <c r="D150" s="7"/>
      <c r="E150" s="26">
        <f t="shared" ref="E150:E155" si="57">ROUND(0.4*(ROUND(B150/$K$1,5)),5)+ROUND(0.4*(ROUND(C150/$K$2,5)),5)+0.2</f>
        <v>1.17615</v>
      </c>
      <c r="F150" s="27">
        <f t="shared" si="48"/>
        <v>147018.75</v>
      </c>
      <c r="G150" s="27">
        <f t="shared" ref="G150:G155" si="58">E150*G$8</f>
        <v>1411.38</v>
      </c>
      <c r="H150" s="27">
        <f t="shared" ref="H150:H155" si="59">E150*H$8</f>
        <v>1385.7281685</v>
      </c>
      <c r="I150" s="27">
        <f t="shared" ref="I150:I155" si="60">E150*I$8</f>
        <v>1658.3715</v>
      </c>
      <c r="J150" s="27">
        <f t="shared" ref="J150:J155" si="61">E150*J$8</f>
        <v>7.409745</v>
      </c>
      <c r="K150" s="27">
        <f t="shared" ref="K150:K155" si="62">E150*K$8</f>
        <v>9.8796600000000012</v>
      </c>
      <c r="L150" s="27">
        <f t="shared" ref="L150:L155" si="63">E150*L$8</f>
        <v>82.918575000000004</v>
      </c>
      <c r="M150" s="27">
        <f t="shared" ref="M150:M155" si="64">E150*M$8</f>
        <v>110.5581</v>
      </c>
      <c r="N150" s="27">
        <f t="shared" ref="N150:N155" si="65">E150*N$8</f>
        <v>705.69</v>
      </c>
    </row>
    <row r="151" spans="1:14" s="8" customFormat="1" ht="13.9" customHeight="1" x14ac:dyDescent="0.2">
      <c r="A151" s="14">
        <v>43435</v>
      </c>
      <c r="B151" s="21">
        <v>32.268999999999998</v>
      </c>
      <c r="C151" s="7">
        <v>8066</v>
      </c>
      <c r="D151" s="7"/>
      <c r="E151" s="26">
        <f t="shared" si="57"/>
        <v>1.1736499999999999</v>
      </c>
      <c r="F151" s="27">
        <f t="shared" ref="F151:F157" si="66">E151*F$8</f>
        <v>146706.24999999997</v>
      </c>
      <c r="G151" s="27">
        <f t="shared" si="58"/>
        <v>1408.3799999999999</v>
      </c>
      <c r="H151" s="27">
        <f t="shared" si="59"/>
        <v>1382.7826934999998</v>
      </c>
      <c r="I151" s="27">
        <f t="shared" si="60"/>
        <v>1654.8464999999999</v>
      </c>
      <c r="J151" s="27">
        <f t="shared" si="61"/>
        <v>7.3939949999999985</v>
      </c>
      <c r="K151" s="27">
        <f t="shared" si="62"/>
        <v>9.8586599999999986</v>
      </c>
      <c r="L151" s="27">
        <f t="shared" si="63"/>
        <v>82.742324999999994</v>
      </c>
      <c r="M151" s="27">
        <f t="shared" si="64"/>
        <v>110.32309999999998</v>
      </c>
      <c r="N151" s="27">
        <f t="shared" si="65"/>
        <v>704.18999999999994</v>
      </c>
    </row>
    <row r="152" spans="1:14" s="11" customFormat="1" ht="11.25" x14ac:dyDescent="0.2">
      <c r="A152" s="14">
        <v>43466</v>
      </c>
      <c r="B152" s="11">
        <v>32.396999999999998</v>
      </c>
      <c r="C152" s="11">
        <v>8045</v>
      </c>
      <c r="E152" s="26">
        <f t="shared" si="57"/>
        <v>1.1742699999999999</v>
      </c>
      <c r="F152" s="27">
        <f t="shared" si="66"/>
        <v>146783.75</v>
      </c>
      <c r="G152" s="27">
        <f t="shared" si="58"/>
        <v>1409.1239999999998</v>
      </c>
      <c r="H152" s="27">
        <f t="shared" si="59"/>
        <v>1383.5131713000001</v>
      </c>
      <c r="I152" s="27">
        <f t="shared" si="60"/>
        <v>1655.7206999999999</v>
      </c>
      <c r="J152" s="27">
        <f t="shared" si="61"/>
        <v>7.3979009999999992</v>
      </c>
      <c r="K152" s="27">
        <f t="shared" si="62"/>
        <v>9.8638680000000001</v>
      </c>
      <c r="L152" s="27">
        <f t="shared" si="63"/>
        <v>82.786034999999998</v>
      </c>
      <c r="M152" s="27">
        <f t="shared" si="64"/>
        <v>110.38137999999999</v>
      </c>
      <c r="N152" s="27">
        <f t="shared" si="65"/>
        <v>704.5619999999999</v>
      </c>
    </row>
    <row r="153" spans="1:14" s="11" customFormat="1" ht="11.25" x14ac:dyDescent="0.2">
      <c r="A153" s="14">
        <v>43497</v>
      </c>
      <c r="B153" s="11">
        <v>32.402000000000001</v>
      </c>
      <c r="C153" s="11">
        <v>7920</v>
      </c>
      <c r="E153" s="26">
        <f t="shared" si="57"/>
        <v>1.1667000000000001</v>
      </c>
      <c r="F153" s="27">
        <f t="shared" si="66"/>
        <v>145837.5</v>
      </c>
      <c r="G153" s="27">
        <f t="shared" si="58"/>
        <v>1400.0400000000002</v>
      </c>
      <c r="H153" s="27">
        <f t="shared" si="59"/>
        <v>1374.5942730000002</v>
      </c>
      <c r="I153" s="27">
        <f t="shared" si="60"/>
        <v>1645.047</v>
      </c>
      <c r="J153" s="27">
        <f t="shared" si="61"/>
        <v>7.3502100000000006</v>
      </c>
      <c r="K153" s="27">
        <f t="shared" si="62"/>
        <v>9.8002800000000008</v>
      </c>
      <c r="L153" s="27">
        <f t="shared" si="63"/>
        <v>82.252350000000007</v>
      </c>
      <c r="M153" s="27">
        <f t="shared" si="64"/>
        <v>109.66980000000001</v>
      </c>
      <c r="N153" s="27">
        <f t="shared" si="65"/>
        <v>700.0200000000001</v>
      </c>
    </row>
    <row r="154" spans="1:14" s="11" customFormat="1" ht="11.25" x14ac:dyDescent="0.2">
      <c r="A154" s="14">
        <v>43525</v>
      </c>
      <c r="B154" s="11">
        <v>32.402000000000001</v>
      </c>
      <c r="C154" s="11">
        <v>7893</v>
      </c>
      <c r="E154" s="26">
        <f t="shared" si="57"/>
        <v>1.1650499999999999</v>
      </c>
      <c r="F154" s="27">
        <f t="shared" si="66"/>
        <v>145631.25</v>
      </c>
      <c r="G154" s="27">
        <f t="shared" si="58"/>
        <v>1398.06</v>
      </c>
      <c r="H154" s="27">
        <f t="shared" si="59"/>
        <v>1372.6502594999999</v>
      </c>
      <c r="I154" s="27">
        <f t="shared" si="60"/>
        <v>1642.7204999999999</v>
      </c>
      <c r="J154" s="27">
        <f t="shared" si="61"/>
        <v>7.3398149999999989</v>
      </c>
      <c r="K154" s="27">
        <f t="shared" si="62"/>
        <v>9.7864199999999997</v>
      </c>
      <c r="L154" s="27">
        <f t="shared" si="63"/>
        <v>82.136024999999989</v>
      </c>
      <c r="M154" s="27">
        <f t="shared" si="64"/>
        <v>109.51469999999999</v>
      </c>
      <c r="N154" s="27">
        <f t="shared" si="65"/>
        <v>699.03</v>
      </c>
    </row>
    <row r="155" spans="1:14" s="11" customFormat="1" ht="11.25" x14ac:dyDescent="0.2">
      <c r="A155" s="14">
        <v>43556</v>
      </c>
      <c r="B155" s="11">
        <v>32.591999999999999</v>
      </c>
      <c r="C155" s="11">
        <v>7980</v>
      </c>
      <c r="E155" s="26">
        <f t="shared" si="57"/>
        <v>1.1732</v>
      </c>
      <c r="F155" s="27">
        <f t="shared" si="66"/>
        <v>146650</v>
      </c>
      <c r="G155" s="27">
        <f t="shared" si="58"/>
        <v>1407.84</v>
      </c>
      <c r="H155" s="27">
        <f t="shared" si="59"/>
        <v>1382.252508</v>
      </c>
      <c r="I155" s="27">
        <f t="shared" si="60"/>
        <v>1654.212</v>
      </c>
      <c r="J155" s="27">
        <f t="shared" si="61"/>
        <v>7.3911600000000002</v>
      </c>
      <c r="K155" s="27">
        <f t="shared" si="62"/>
        <v>9.8548800000000014</v>
      </c>
      <c r="L155" s="27">
        <f t="shared" si="63"/>
        <v>82.710599999999999</v>
      </c>
      <c r="M155" s="27">
        <f t="shared" si="64"/>
        <v>110.2808</v>
      </c>
      <c r="N155" s="27">
        <f t="shared" si="65"/>
        <v>703.92</v>
      </c>
    </row>
    <row r="156" spans="1:14" s="11" customFormat="1" ht="11.25" x14ac:dyDescent="0.2">
      <c r="A156" s="14">
        <v>43586</v>
      </c>
      <c r="B156" s="11">
        <v>32.591999999999999</v>
      </c>
      <c r="C156" s="11">
        <v>8016</v>
      </c>
      <c r="E156" s="26">
        <f t="shared" ref="E156:E161" si="67">ROUND(0.4*(ROUND(B156/$K$1,5)),5)+ROUND(0.4*(ROUND(C156/$K$2,5)),5)+0.2</f>
        <v>1.1754</v>
      </c>
      <c r="F156" s="27">
        <f t="shared" si="66"/>
        <v>146925</v>
      </c>
      <c r="G156" s="27">
        <f t="shared" ref="G156:G161" si="68">E156*G$8</f>
        <v>1410.48</v>
      </c>
      <c r="H156" s="27">
        <f t="shared" ref="H156:H161" si="69">E156*H$8</f>
        <v>1384.8445260000001</v>
      </c>
      <c r="I156" s="27">
        <f t="shared" ref="I156:I161" si="70">E156*I$8</f>
        <v>1657.3140000000001</v>
      </c>
      <c r="J156" s="27">
        <f t="shared" ref="J156:J161" si="71">E156*J$8</f>
        <v>7.4050199999999995</v>
      </c>
      <c r="K156" s="27">
        <f t="shared" ref="K156:K161" si="72">E156*K$8</f>
        <v>9.8733599999999999</v>
      </c>
      <c r="L156" s="27">
        <f t="shared" ref="L156:L161" si="73">E156*L$8</f>
        <v>82.865700000000004</v>
      </c>
      <c r="M156" s="27">
        <f t="shared" ref="M156:M161" si="74">E156*M$8</f>
        <v>110.4876</v>
      </c>
      <c r="N156" s="27">
        <f t="shared" ref="N156:N161" si="75">E156*N$8</f>
        <v>705.24</v>
      </c>
    </row>
    <row r="157" spans="1:14" s="8" customFormat="1" x14ac:dyDescent="0.2">
      <c r="A157" s="14">
        <v>43617</v>
      </c>
      <c r="B157" s="11">
        <v>32.591999999999999</v>
      </c>
      <c r="C157" s="11">
        <v>7946</v>
      </c>
      <c r="D157" s="11"/>
      <c r="E157" s="26">
        <f t="shared" si="67"/>
        <v>1.1711199999999999</v>
      </c>
      <c r="F157" s="27">
        <f t="shared" si="66"/>
        <v>146390</v>
      </c>
      <c r="G157" s="27">
        <f t="shared" si="68"/>
        <v>1405.3439999999998</v>
      </c>
      <c r="H157" s="27">
        <f t="shared" si="69"/>
        <v>1379.8018728</v>
      </c>
      <c r="I157" s="27">
        <f t="shared" si="70"/>
        <v>1651.2791999999999</v>
      </c>
      <c r="J157" s="27">
        <f t="shared" si="71"/>
        <v>7.3780559999999991</v>
      </c>
      <c r="K157" s="27">
        <f t="shared" si="72"/>
        <v>9.8374079999999999</v>
      </c>
      <c r="L157" s="27">
        <f t="shared" si="73"/>
        <v>82.563959999999994</v>
      </c>
      <c r="M157" s="27">
        <f t="shared" si="74"/>
        <v>110.08528</v>
      </c>
      <c r="N157" s="27">
        <f t="shared" si="75"/>
        <v>702.67199999999991</v>
      </c>
    </row>
    <row r="158" spans="1:14" s="8" customFormat="1" x14ac:dyDescent="0.2">
      <c r="A158" s="14">
        <v>43647</v>
      </c>
      <c r="B158" s="11">
        <v>32.756999999999998</v>
      </c>
      <c r="C158" s="11">
        <v>7862</v>
      </c>
      <c r="D158" s="11"/>
      <c r="E158" s="26">
        <f t="shared" si="67"/>
        <v>1.1684399999999999</v>
      </c>
      <c r="F158" s="27">
        <f t="shared" ref="F158:F163" si="76">E158*F$8</f>
        <v>146055</v>
      </c>
      <c r="G158" s="27">
        <f t="shared" si="68"/>
        <v>1402.1279999999999</v>
      </c>
      <c r="H158" s="27">
        <f t="shared" si="69"/>
        <v>1376.6443236</v>
      </c>
      <c r="I158" s="27">
        <f t="shared" si="70"/>
        <v>1647.5003999999999</v>
      </c>
      <c r="J158" s="27">
        <f t="shared" si="71"/>
        <v>7.3611719999999989</v>
      </c>
      <c r="K158" s="27">
        <f t="shared" si="72"/>
        <v>9.8148959999999992</v>
      </c>
      <c r="L158" s="27">
        <f t="shared" si="73"/>
        <v>82.375019999999992</v>
      </c>
      <c r="M158" s="27">
        <f t="shared" si="74"/>
        <v>109.83336</v>
      </c>
      <c r="N158" s="27">
        <f t="shared" si="75"/>
        <v>701.06399999999996</v>
      </c>
    </row>
    <row r="159" spans="1:14" s="8" customFormat="1" x14ac:dyDescent="0.2">
      <c r="A159" s="14">
        <v>43678</v>
      </c>
      <c r="B159" s="11">
        <v>32.756999999999998</v>
      </c>
      <c r="C159" s="11">
        <v>7884</v>
      </c>
      <c r="D159" s="11"/>
      <c r="E159" s="26">
        <f t="shared" si="67"/>
        <v>1.1697899999999999</v>
      </c>
      <c r="F159" s="27">
        <f t="shared" si="76"/>
        <v>146223.75</v>
      </c>
      <c r="G159" s="27">
        <f t="shared" si="68"/>
        <v>1403.7479999999998</v>
      </c>
      <c r="H159" s="27">
        <f t="shared" si="69"/>
        <v>1378.2348800999998</v>
      </c>
      <c r="I159" s="27">
        <f t="shared" si="70"/>
        <v>1649.4038999999998</v>
      </c>
      <c r="J159" s="27">
        <f t="shared" si="71"/>
        <v>7.3696769999999994</v>
      </c>
      <c r="K159" s="27">
        <f t="shared" si="72"/>
        <v>9.8262359999999997</v>
      </c>
      <c r="L159" s="27">
        <f t="shared" si="73"/>
        <v>82.47019499999999</v>
      </c>
      <c r="M159" s="27">
        <f t="shared" si="74"/>
        <v>109.96025999999999</v>
      </c>
      <c r="N159" s="27">
        <f t="shared" si="75"/>
        <v>701.87399999999991</v>
      </c>
    </row>
    <row r="160" spans="1:14" s="8" customFormat="1" x14ac:dyDescent="0.2">
      <c r="A160" s="14">
        <v>43709</v>
      </c>
      <c r="B160" s="11">
        <v>32.756999999999998</v>
      </c>
      <c r="C160" s="11">
        <v>7791</v>
      </c>
      <c r="D160" s="11"/>
      <c r="E160" s="26">
        <f t="shared" si="67"/>
        <v>1.1640999999999999</v>
      </c>
      <c r="F160" s="27">
        <f t="shared" si="76"/>
        <v>145512.5</v>
      </c>
      <c r="G160" s="27">
        <f t="shared" si="68"/>
        <v>1396.9199999999998</v>
      </c>
      <c r="H160" s="27">
        <f t="shared" si="69"/>
        <v>1371.5309789999999</v>
      </c>
      <c r="I160" s="27">
        <f t="shared" si="70"/>
        <v>1641.3809999999999</v>
      </c>
      <c r="J160" s="27">
        <f t="shared" si="71"/>
        <v>7.333829999999999</v>
      </c>
      <c r="K160" s="27">
        <f t="shared" si="72"/>
        <v>9.7784399999999998</v>
      </c>
      <c r="L160" s="27">
        <f t="shared" si="73"/>
        <v>82.06904999999999</v>
      </c>
      <c r="M160" s="27">
        <f t="shared" si="74"/>
        <v>109.4254</v>
      </c>
      <c r="N160" s="27">
        <f t="shared" si="75"/>
        <v>698.45999999999992</v>
      </c>
    </row>
    <row r="161" spans="1:14" s="8" customFormat="1" x14ac:dyDescent="0.2">
      <c r="A161" s="14">
        <v>43739</v>
      </c>
      <c r="B161" s="11">
        <v>32.793999999999997</v>
      </c>
      <c r="C161" s="11">
        <v>7771</v>
      </c>
      <c r="D161" s="11"/>
      <c r="E161" s="26">
        <f t="shared" si="67"/>
        <v>1.1634199999999999</v>
      </c>
      <c r="F161" s="27">
        <f t="shared" si="76"/>
        <v>145427.5</v>
      </c>
      <c r="G161" s="27">
        <f t="shared" si="68"/>
        <v>1396.1039999999998</v>
      </c>
      <c r="H161" s="27">
        <f t="shared" si="69"/>
        <v>1370.7298097999999</v>
      </c>
      <c r="I161" s="27">
        <f t="shared" si="70"/>
        <v>1640.4221999999997</v>
      </c>
      <c r="J161" s="27">
        <f t="shared" si="71"/>
        <v>7.3295459999999988</v>
      </c>
      <c r="K161" s="27">
        <f t="shared" si="72"/>
        <v>9.772727999999999</v>
      </c>
      <c r="L161" s="27">
        <f t="shared" si="73"/>
        <v>82.021109999999993</v>
      </c>
      <c r="M161" s="27">
        <f t="shared" si="74"/>
        <v>109.36147999999999</v>
      </c>
      <c r="N161" s="27">
        <f t="shared" si="75"/>
        <v>698.05199999999991</v>
      </c>
    </row>
    <row r="162" spans="1:14" s="8" customFormat="1" x14ac:dyDescent="0.2">
      <c r="A162" s="14">
        <v>43770</v>
      </c>
      <c r="B162" s="11">
        <v>32.793999999999997</v>
      </c>
      <c r="C162" s="11">
        <v>7747</v>
      </c>
      <c r="D162" s="11"/>
      <c r="E162" s="26">
        <f t="shared" ref="E162:E167" si="77">ROUND(0.4*(ROUND(B162/$K$1,5)),5)+ROUND(0.4*(ROUND(C162/$K$2,5)),5)+0.2</f>
        <v>1.16195</v>
      </c>
      <c r="F162" s="27">
        <f t="shared" si="76"/>
        <v>145243.75</v>
      </c>
      <c r="G162" s="27">
        <f t="shared" ref="G162:G167" si="78">E162*G$8</f>
        <v>1394.3400000000001</v>
      </c>
      <c r="H162" s="27">
        <f t="shared" ref="H162:H167" si="79">E162*H$8</f>
        <v>1368.9978705000001</v>
      </c>
      <c r="I162" s="27">
        <f t="shared" ref="I162:I167" si="80">E162*I$8</f>
        <v>1638.3495</v>
      </c>
      <c r="J162" s="27">
        <f t="shared" ref="J162:J167" si="81">E162*J$8</f>
        <v>7.3202850000000002</v>
      </c>
      <c r="K162" s="27">
        <f t="shared" ref="K162:K167" si="82">E162*K$8</f>
        <v>9.7603800000000014</v>
      </c>
      <c r="L162" s="27">
        <f t="shared" ref="L162:L167" si="83">E162*L$8</f>
        <v>81.917474999999996</v>
      </c>
      <c r="M162" s="27">
        <f t="shared" ref="M162:M167" si="84">E162*M$8</f>
        <v>109.22330000000001</v>
      </c>
      <c r="N162" s="27">
        <f t="shared" ref="N162:N167" si="85">E162*N$8</f>
        <v>697.17000000000007</v>
      </c>
    </row>
    <row r="163" spans="1:14" s="8" customFormat="1" x14ac:dyDescent="0.2">
      <c r="A163" s="14">
        <v>43800</v>
      </c>
      <c r="B163" s="11">
        <v>32.793999999999997</v>
      </c>
      <c r="C163" s="11">
        <v>7660</v>
      </c>
      <c r="D163" s="11"/>
      <c r="E163" s="26">
        <f t="shared" si="77"/>
        <v>1.15663</v>
      </c>
      <c r="F163" s="27">
        <f t="shared" si="76"/>
        <v>144578.75</v>
      </c>
      <c r="G163" s="27">
        <f t="shared" si="78"/>
        <v>1387.9560000000001</v>
      </c>
      <c r="H163" s="27">
        <f t="shared" si="79"/>
        <v>1362.7298997</v>
      </c>
      <c r="I163" s="27">
        <f t="shared" si="80"/>
        <v>1630.8483000000001</v>
      </c>
      <c r="J163" s="27">
        <f t="shared" si="81"/>
        <v>7.2867690000000005</v>
      </c>
      <c r="K163" s="27">
        <f t="shared" si="82"/>
        <v>9.7156920000000007</v>
      </c>
      <c r="L163" s="27">
        <f t="shared" si="83"/>
        <v>81.542415000000005</v>
      </c>
      <c r="M163" s="27">
        <f t="shared" si="84"/>
        <v>108.72322</v>
      </c>
      <c r="N163" s="27">
        <f t="shared" si="85"/>
        <v>693.97800000000007</v>
      </c>
    </row>
    <row r="164" spans="1:14" s="8" customFormat="1" x14ac:dyDescent="0.2">
      <c r="A164" s="14">
        <v>43831</v>
      </c>
      <c r="B164" s="11">
        <v>31.792000000000002</v>
      </c>
      <c r="C164" s="11">
        <v>7615</v>
      </c>
      <c r="D164" s="11"/>
      <c r="E164" s="26">
        <f t="shared" si="77"/>
        <v>1.13897</v>
      </c>
      <c r="F164" s="27">
        <f t="shared" ref="F164:F170" si="86">E164*F$8</f>
        <v>142371.25</v>
      </c>
      <c r="G164" s="27">
        <f t="shared" si="78"/>
        <v>1366.7640000000001</v>
      </c>
      <c r="H164" s="27">
        <f t="shared" si="79"/>
        <v>1341.9230643000001</v>
      </c>
      <c r="I164" s="27">
        <f t="shared" si="80"/>
        <v>1605.9476999999999</v>
      </c>
      <c r="J164" s="27">
        <f t="shared" si="81"/>
        <v>7.1755110000000002</v>
      </c>
      <c r="K164" s="27">
        <f t="shared" si="82"/>
        <v>9.5673480000000009</v>
      </c>
      <c r="L164" s="27">
        <f t="shared" si="83"/>
        <v>80.297385000000006</v>
      </c>
      <c r="M164" s="27">
        <f t="shared" si="84"/>
        <v>107.06318</v>
      </c>
      <c r="N164" s="27">
        <f t="shared" si="85"/>
        <v>683.38200000000006</v>
      </c>
    </row>
    <row r="165" spans="1:14" s="8" customFormat="1" x14ac:dyDescent="0.2">
      <c r="A165" s="14">
        <v>43862</v>
      </c>
      <c r="B165" s="11">
        <v>31.803000000000001</v>
      </c>
      <c r="C165" s="11">
        <v>7665</v>
      </c>
      <c r="D165" s="11"/>
      <c r="E165" s="26">
        <f t="shared" si="77"/>
        <v>1.14219</v>
      </c>
      <c r="F165" s="27">
        <f t="shared" si="86"/>
        <v>142773.75</v>
      </c>
      <c r="G165" s="27">
        <f t="shared" si="78"/>
        <v>1370.6280000000002</v>
      </c>
      <c r="H165" s="27">
        <f t="shared" si="79"/>
        <v>1345.7168361000001</v>
      </c>
      <c r="I165" s="27">
        <f t="shared" si="80"/>
        <v>1610.4879000000001</v>
      </c>
      <c r="J165" s="27">
        <f t="shared" si="81"/>
        <v>7.1957969999999998</v>
      </c>
      <c r="K165" s="27">
        <f t="shared" si="82"/>
        <v>9.5943960000000015</v>
      </c>
      <c r="L165" s="27">
        <f t="shared" si="83"/>
        <v>80.524394999999998</v>
      </c>
      <c r="M165" s="27">
        <f t="shared" si="84"/>
        <v>107.36586</v>
      </c>
      <c r="N165" s="27">
        <f t="shared" si="85"/>
        <v>685.31400000000008</v>
      </c>
    </row>
    <row r="166" spans="1:14" s="8" customFormat="1" x14ac:dyDescent="0.2">
      <c r="A166" s="14">
        <v>43891</v>
      </c>
      <c r="B166" s="11">
        <v>31.803000000000001</v>
      </c>
      <c r="C166" s="11">
        <v>7480</v>
      </c>
      <c r="D166" s="11"/>
      <c r="E166" s="26">
        <f t="shared" si="77"/>
        <v>1.13087</v>
      </c>
      <c r="F166" s="27">
        <f t="shared" si="86"/>
        <v>141358.75</v>
      </c>
      <c r="G166" s="27">
        <f t="shared" si="78"/>
        <v>1357.0440000000001</v>
      </c>
      <c r="H166" s="27">
        <f t="shared" si="79"/>
        <v>1332.3797253</v>
      </c>
      <c r="I166" s="27">
        <f t="shared" si="80"/>
        <v>1594.5267000000001</v>
      </c>
      <c r="J166" s="27">
        <f t="shared" si="81"/>
        <v>7.1244810000000003</v>
      </c>
      <c r="K166" s="27">
        <f t="shared" si="82"/>
        <v>9.499308000000001</v>
      </c>
      <c r="L166" s="27">
        <f t="shared" si="83"/>
        <v>79.726335000000006</v>
      </c>
      <c r="M166" s="27">
        <f t="shared" si="84"/>
        <v>106.30178000000001</v>
      </c>
      <c r="N166" s="27">
        <f t="shared" si="85"/>
        <v>678.52200000000005</v>
      </c>
    </row>
    <row r="167" spans="1:14" s="8" customFormat="1" x14ac:dyDescent="0.2">
      <c r="A167" s="14">
        <v>43922</v>
      </c>
      <c r="B167" s="11">
        <v>31.893999999999998</v>
      </c>
      <c r="C167" s="11">
        <v>7297</v>
      </c>
      <c r="D167" s="11"/>
      <c r="E167" s="26">
        <f t="shared" si="77"/>
        <v>1.12104</v>
      </c>
      <c r="F167" s="27">
        <f t="shared" si="86"/>
        <v>140130</v>
      </c>
      <c r="G167" s="27">
        <f t="shared" si="78"/>
        <v>1345.248</v>
      </c>
      <c r="H167" s="27">
        <f t="shared" si="79"/>
        <v>1320.7981176000001</v>
      </c>
      <c r="I167" s="27">
        <f t="shared" si="80"/>
        <v>1580.6664000000001</v>
      </c>
      <c r="J167" s="27">
        <f t="shared" si="81"/>
        <v>7.0625520000000002</v>
      </c>
      <c r="K167" s="27">
        <f t="shared" si="82"/>
        <v>9.4167360000000002</v>
      </c>
      <c r="L167" s="27">
        <f t="shared" si="83"/>
        <v>79.033320000000003</v>
      </c>
      <c r="M167" s="27">
        <f t="shared" si="84"/>
        <v>105.37776000000001</v>
      </c>
      <c r="N167" s="27">
        <f t="shared" si="85"/>
        <v>672.62400000000002</v>
      </c>
    </row>
    <row r="168" spans="1:14" s="8" customFormat="1" x14ac:dyDescent="0.2">
      <c r="A168" s="14">
        <v>43952</v>
      </c>
      <c r="B168" s="11">
        <v>31.928000000000001</v>
      </c>
      <c r="C168" s="11">
        <v>7218</v>
      </c>
      <c r="D168" s="11"/>
      <c r="E168" s="26">
        <f t="shared" ref="E168:E173" si="87">ROUND(0.4*(ROUND(B168/$K$1,5)),5)+ROUND(0.4*(ROUND(C168/$K$2,5)),5)+0.2</f>
        <v>1.1167100000000001</v>
      </c>
      <c r="F168" s="27">
        <f t="shared" si="86"/>
        <v>139588.75</v>
      </c>
      <c r="G168" s="27">
        <f t="shared" ref="G168:G173" si="88">E168*G$8</f>
        <v>1340.0520000000001</v>
      </c>
      <c r="H168" s="27">
        <f t="shared" ref="H168:H173" si="89">E168*H$8</f>
        <v>1315.6965549000001</v>
      </c>
      <c r="I168" s="27">
        <f t="shared" ref="I168:I173" si="90">E168*I$8</f>
        <v>1574.5611000000001</v>
      </c>
      <c r="J168" s="27">
        <f t="shared" ref="J168:J173" si="91">E168*J$8</f>
        <v>7.0352730000000001</v>
      </c>
      <c r="K168" s="27">
        <f t="shared" ref="K168:K173" si="92">E168*K$8</f>
        <v>9.3803640000000019</v>
      </c>
      <c r="L168" s="27">
        <f t="shared" ref="L168:L173" si="93">E168*L$8</f>
        <v>78.728055000000012</v>
      </c>
      <c r="M168" s="27">
        <f t="shared" ref="M168:M173" si="94">E168*M$8</f>
        <v>104.97074000000001</v>
      </c>
      <c r="N168" s="27">
        <f t="shared" ref="N168:N173" si="95">E168*N$8</f>
        <v>670.02600000000007</v>
      </c>
    </row>
    <row r="169" spans="1:14" s="8" customFormat="1" x14ac:dyDescent="0.2">
      <c r="A169" s="14">
        <v>43983</v>
      </c>
      <c r="B169" s="11">
        <v>31.928000000000001</v>
      </c>
      <c r="C169" s="11">
        <v>7301</v>
      </c>
      <c r="D169" s="11"/>
      <c r="E169" s="26">
        <f t="shared" si="87"/>
        <v>1.1217900000000001</v>
      </c>
      <c r="F169" s="27">
        <f t="shared" si="86"/>
        <v>140223.75</v>
      </c>
      <c r="G169" s="27">
        <f t="shared" si="88"/>
        <v>1346.1480000000001</v>
      </c>
      <c r="H169" s="27">
        <f t="shared" si="89"/>
        <v>1321.6817601000002</v>
      </c>
      <c r="I169" s="27">
        <f t="shared" si="90"/>
        <v>1581.7239000000002</v>
      </c>
      <c r="J169" s="27">
        <f t="shared" si="91"/>
        <v>7.0672769999999998</v>
      </c>
      <c r="K169" s="27">
        <f t="shared" si="92"/>
        <v>9.4230360000000015</v>
      </c>
      <c r="L169" s="27">
        <f t="shared" si="93"/>
        <v>79.086195000000004</v>
      </c>
      <c r="M169" s="27">
        <f t="shared" si="94"/>
        <v>105.44826</v>
      </c>
      <c r="N169" s="27">
        <f t="shared" si="95"/>
        <v>673.07400000000007</v>
      </c>
    </row>
    <row r="170" spans="1:14" s="8" customFormat="1" x14ac:dyDescent="0.2">
      <c r="A170" s="14">
        <v>44013</v>
      </c>
      <c r="B170" s="11">
        <v>32.200000000000003</v>
      </c>
      <c r="C170" s="11">
        <v>7435</v>
      </c>
      <c r="D170" s="11"/>
      <c r="E170" s="26">
        <f t="shared" si="87"/>
        <v>1.1340300000000001</v>
      </c>
      <c r="F170" s="27">
        <f t="shared" si="86"/>
        <v>141753.75</v>
      </c>
      <c r="G170" s="27">
        <f t="shared" si="88"/>
        <v>1360.836</v>
      </c>
      <c r="H170" s="27">
        <f t="shared" si="89"/>
        <v>1336.1028057000001</v>
      </c>
      <c r="I170" s="27">
        <f t="shared" si="90"/>
        <v>1598.9823000000001</v>
      </c>
      <c r="J170" s="27">
        <f t="shared" si="91"/>
        <v>7.1443890000000003</v>
      </c>
      <c r="K170" s="27">
        <f t="shared" si="92"/>
        <v>9.5258520000000004</v>
      </c>
      <c r="L170" s="27">
        <f t="shared" si="93"/>
        <v>79.949115000000006</v>
      </c>
      <c r="M170" s="27">
        <f t="shared" si="94"/>
        <v>106.59882</v>
      </c>
      <c r="N170" s="27">
        <f t="shared" si="95"/>
        <v>680.41800000000001</v>
      </c>
    </row>
    <row r="171" spans="1:14" s="8" customFormat="1" x14ac:dyDescent="0.2">
      <c r="A171" s="14">
        <v>44044</v>
      </c>
      <c r="B171" s="11">
        <v>32.200000000000003</v>
      </c>
      <c r="C171" s="11">
        <v>7632</v>
      </c>
      <c r="D171" s="11"/>
      <c r="E171" s="26">
        <f t="shared" si="87"/>
        <v>1.14608</v>
      </c>
      <c r="F171" s="27">
        <f t="shared" ref="F171:F177" si="96">E171*F$8</f>
        <v>143260</v>
      </c>
      <c r="G171" s="27">
        <f t="shared" si="88"/>
        <v>1375.296</v>
      </c>
      <c r="H171" s="27">
        <f t="shared" si="89"/>
        <v>1350.2999952</v>
      </c>
      <c r="I171" s="27">
        <f t="shared" si="90"/>
        <v>1615.9728</v>
      </c>
      <c r="J171" s="27">
        <f t="shared" si="91"/>
        <v>7.2203039999999996</v>
      </c>
      <c r="K171" s="27">
        <f t="shared" si="92"/>
        <v>9.6270720000000001</v>
      </c>
      <c r="L171" s="27">
        <f t="shared" si="93"/>
        <v>80.798640000000006</v>
      </c>
      <c r="M171" s="27">
        <f t="shared" si="94"/>
        <v>107.73152</v>
      </c>
      <c r="N171" s="27">
        <f t="shared" si="95"/>
        <v>687.64800000000002</v>
      </c>
    </row>
    <row r="172" spans="1:14" s="8" customFormat="1" x14ac:dyDescent="0.2">
      <c r="A172" s="14">
        <v>44075</v>
      </c>
      <c r="B172" s="11">
        <v>32.200000000000003</v>
      </c>
      <c r="C172" s="11">
        <v>7727</v>
      </c>
      <c r="D172" s="11"/>
      <c r="E172" s="26">
        <f t="shared" si="87"/>
        <v>1.1518900000000001</v>
      </c>
      <c r="F172" s="27">
        <f t="shared" si="96"/>
        <v>143986.25</v>
      </c>
      <c r="G172" s="27">
        <f t="shared" si="88"/>
        <v>1382.268</v>
      </c>
      <c r="H172" s="27">
        <f t="shared" si="89"/>
        <v>1357.1452791000002</v>
      </c>
      <c r="I172" s="27">
        <f t="shared" si="90"/>
        <v>1624.1649000000002</v>
      </c>
      <c r="J172" s="27">
        <f t="shared" si="91"/>
        <v>7.256907</v>
      </c>
      <c r="K172" s="27">
        <f t="shared" si="92"/>
        <v>9.6758760000000006</v>
      </c>
      <c r="L172" s="27">
        <f t="shared" si="93"/>
        <v>81.208245000000005</v>
      </c>
      <c r="M172" s="27">
        <f t="shared" si="94"/>
        <v>108.27766000000001</v>
      </c>
      <c r="N172" s="27">
        <f t="shared" si="95"/>
        <v>691.13400000000001</v>
      </c>
    </row>
    <row r="173" spans="1:14" s="8" customFormat="1" x14ac:dyDescent="0.2">
      <c r="A173" s="14">
        <v>44105</v>
      </c>
      <c r="B173" s="11">
        <v>32.238</v>
      </c>
      <c r="C173" s="11">
        <v>7797</v>
      </c>
      <c r="D173" s="11"/>
      <c r="E173" s="26">
        <f t="shared" si="87"/>
        <v>1.1567400000000001</v>
      </c>
      <c r="F173" s="27">
        <f t="shared" si="96"/>
        <v>144592.5</v>
      </c>
      <c r="G173" s="27">
        <f t="shared" si="88"/>
        <v>1388.0880000000002</v>
      </c>
      <c r="H173" s="27">
        <f t="shared" si="89"/>
        <v>1362.8595006000003</v>
      </c>
      <c r="I173" s="27">
        <f t="shared" si="90"/>
        <v>1631.0034000000001</v>
      </c>
      <c r="J173" s="27">
        <f t="shared" si="91"/>
        <v>7.2874620000000006</v>
      </c>
      <c r="K173" s="27">
        <f t="shared" si="92"/>
        <v>9.7166160000000019</v>
      </c>
      <c r="L173" s="27">
        <f t="shared" si="93"/>
        <v>81.550170000000008</v>
      </c>
      <c r="M173" s="27">
        <f t="shared" si="94"/>
        <v>108.73356000000001</v>
      </c>
      <c r="N173" s="27">
        <f t="shared" si="95"/>
        <v>694.0440000000001</v>
      </c>
    </row>
    <row r="174" spans="1:14" s="8" customFormat="1" x14ac:dyDescent="0.2">
      <c r="A174" s="14">
        <v>44136</v>
      </c>
      <c r="B174" s="11">
        <v>32.238</v>
      </c>
      <c r="C174" s="11">
        <v>7814</v>
      </c>
      <c r="D174" s="11"/>
      <c r="E174" s="26">
        <f t="shared" ref="E174:E179" si="97">ROUND(0.4*(ROUND(B174/$K$1,5)),5)+ROUND(0.4*(ROUND(C174/$K$2,5)),5)+0.2</f>
        <v>1.15778</v>
      </c>
      <c r="F174" s="27">
        <f t="shared" si="96"/>
        <v>144722.5</v>
      </c>
      <c r="G174" s="27">
        <f t="shared" ref="G174:G179" si="98">E174*G$8</f>
        <v>1389.336</v>
      </c>
      <c r="H174" s="27">
        <f t="shared" ref="H174:H179" si="99">E174*H$8</f>
        <v>1364.0848182000002</v>
      </c>
      <c r="I174" s="27">
        <f t="shared" ref="I174:I179" si="100">E174*I$8</f>
        <v>1632.4698000000001</v>
      </c>
      <c r="J174" s="27">
        <f t="shared" ref="J174:J179" si="101">E174*J$8</f>
        <v>7.2940139999999998</v>
      </c>
      <c r="K174" s="27">
        <f t="shared" ref="K174:K179" si="102">E174*K$8</f>
        <v>9.7253520000000009</v>
      </c>
      <c r="L174" s="27">
        <f t="shared" ref="L174:L179" si="103">E174*L$8</f>
        <v>81.623490000000004</v>
      </c>
      <c r="M174" s="27">
        <f t="shared" ref="M174:M179" si="104">E174*M$8</f>
        <v>108.83132000000001</v>
      </c>
      <c r="N174" s="27">
        <f t="shared" ref="N174:N179" si="105">E174*N$8</f>
        <v>694.66800000000001</v>
      </c>
    </row>
    <row r="175" spans="1:14" s="8" customFormat="1" x14ac:dyDescent="0.2">
      <c r="A175" s="14">
        <v>44166</v>
      </c>
      <c r="B175" s="11">
        <v>32.238</v>
      </c>
      <c r="C175" s="11">
        <v>7944</v>
      </c>
      <c r="D175" s="11"/>
      <c r="E175" s="26">
        <f t="shared" si="97"/>
        <v>1.1657299999999999</v>
      </c>
      <c r="F175" s="27">
        <f t="shared" si="96"/>
        <v>145716.25</v>
      </c>
      <c r="G175" s="27">
        <f t="shared" si="98"/>
        <v>1398.876</v>
      </c>
      <c r="H175" s="27">
        <f t="shared" si="99"/>
        <v>1373.4514287</v>
      </c>
      <c r="I175" s="27">
        <f t="shared" si="100"/>
        <v>1643.6793</v>
      </c>
      <c r="J175" s="27">
        <f t="shared" si="101"/>
        <v>7.344098999999999</v>
      </c>
      <c r="K175" s="27">
        <f t="shared" si="102"/>
        <v>9.7921320000000005</v>
      </c>
      <c r="L175" s="27">
        <f t="shared" si="103"/>
        <v>82.183965000000001</v>
      </c>
      <c r="M175" s="27">
        <f t="shared" si="104"/>
        <v>109.57862</v>
      </c>
      <c r="N175" s="27">
        <f t="shared" si="105"/>
        <v>699.43799999999999</v>
      </c>
    </row>
    <row r="176" spans="1:14" s="8" customFormat="1" x14ac:dyDescent="0.2">
      <c r="A176" s="14">
        <v>44197</v>
      </c>
      <c r="B176" s="11">
        <v>32.122</v>
      </c>
      <c r="C176" s="11">
        <v>8152</v>
      </c>
      <c r="D176" s="11"/>
      <c r="E176" s="26">
        <f t="shared" si="97"/>
        <v>1.17672</v>
      </c>
      <c r="F176" s="27">
        <f t="shared" si="96"/>
        <v>147090</v>
      </c>
      <c r="G176" s="27">
        <f t="shared" si="98"/>
        <v>1412.0640000000001</v>
      </c>
      <c r="H176" s="27">
        <f t="shared" si="99"/>
        <v>1386.3997368</v>
      </c>
      <c r="I176" s="27">
        <f t="shared" si="100"/>
        <v>1659.1751999999999</v>
      </c>
      <c r="J176" s="27">
        <f t="shared" si="101"/>
        <v>7.4133360000000001</v>
      </c>
      <c r="K176" s="27">
        <f t="shared" si="102"/>
        <v>9.8844480000000008</v>
      </c>
      <c r="L176" s="27">
        <f t="shared" si="103"/>
        <v>82.958759999999998</v>
      </c>
      <c r="M176" s="27">
        <f t="shared" si="104"/>
        <v>110.61167999999999</v>
      </c>
      <c r="N176" s="27">
        <f t="shared" si="105"/>
        <v>706.03200000000004</v>
      </c>
    </row>
    <row r="177" spans="1:14" s="8" customFormat="1" x14ac:dyDescent="0.2">
      <c r="A177" s="14">
        <v>44228</v>
      </c>
      <c r="B177" s="11">
        <v>32.130000000000003</v>
      </c>
      <c r="C177" s="11">
        <v>8402</v>
      </c>
      <c r="D177" s="11"/>
      <c r="E177" s="26">
        <f t="shared" si="97"/>
        <v>1.1921200000000001</v>
      </c>
      <c r="F177" s="27">
        <f t="shared" si="96"/>
        <v>149015</v>
      </c>
      <c r="G177" s="27">
        <f t="shared" si="98"/>
        <v>1430.5440000000001</v>
      </c>
      <c r="H177" s="27">
        <f t="shared" si="99"/>
        <v>1404.5438628000002</v>
      </c>
      <c r="I177" s="27">
        <f t="shared" si="100"/>
        <v>1680.8892000000001</v>
      </c>
      <c r="J177" s="27">
        <f t="shared" si="101"/>
        <v>7.5103559999999998</v>
      </c>
      <c r="K177" s="27">
        <f t="shared" si="102"/>
        <v>10.013808000000001</v>
      </c>
      <c r="L177" s="27">
        <f t="shared" si="103"/>
        <v>84.044460000000001</v>
      </c>
      <c r="M177" s="27">
        <f t="shared" si="104"/>
        <v>112.05928</v>
      </c>
      <c r="N177" s="27">
        <f t="shared" si="105"/>
        <v>715.27200000000005</v>
      </c>
    </row>
    <row r="178" spans="1:14" s="8" customFormat="1" x14ac:dyDescent="0.2">
      <c r="A178" s="14">
        <v>44256</v>
      </c>
      <c r="B178" s="11">
        <v>32.130000000000003</v>
      </c>
      <c r="C178" s="11">
        <v>8626</v>
      </c>
      <c r="D178" s="11"/>
      <c r="E178" s="26">
        <f t="shared" si="97"/>
        <v>1.2058199999999999</v>
      </c>
      <c r="F178" s="27">
        <f t="shared" ref="F178:F183" si="106">E178*F$8</f>
        <v>150727.5</v>
      </c>
      <c r="G178" s="27">
        <f t="shared" si="98"/>
        <v>1446.9839999999999</v>
      </c>
      <c r="H178" s="27">
        <f t="shared" si="99"/>
        <v>1420.6850657999998</v>
      </c>
      <c r="I178" s="27">
        <f t="shared" si="100"/>
        <v>1700.2061999999999</v>
      </c>
      <c r="J178" s="27">
        <f t="shared" si="101"/>
        <v>7.596665999999999</v>
      </c>
      <c r="K178" s="27">
        <f t="shared" si="102"/>
        <v>10.128888</v>
      </c>
      <c r="L178" s="27">
        <f t="shared" si="103"/>
        <v>85.01030999999999</v>
      </c>
      <c r="M178" s="27">
        <f t="shared" si="104"/>
        <v>113.34707999999999</v>
      </c>
      <c r="N178" s="27">
        <f t="shared" si="105"/>
        <v>723.49199999999996</v>
      </c>
    </row>
    <row r="179" spans="1:14" s="8" customFormat="1" x14ac:dyDescent="0.2">
      <c r="A179" s="14">
        <v>44287</v>
      </c>
      <c r="B179" s="11">
        <v>32.128</v>
      </c>
      <c r="C179" s="11">
        <v>8849</v>
      </c>
      <c r="D179" s="15"/>
      <c r="E179" s="26">
        <f t="shared" si="97"/>
        <v>1.2194299999999998</v>
      </c>
      <c r="F179" s="27">
        <f t="shared" si="106"/>
        <v>152428.74999999997</v>
      </c>
      <c r="G179" s="27">
        <f t="shared" si="98"/>
        <v>1463.3159999999998</v>
      </c>
      <c r="H179" s="27">
        <f t="shared" si="99"/>
        <v>1436.7202316999999</v>
      </c>
      <c r="I179" s="27">
        <f t="shared" si="100"/>
        <v>1719.3962999999997</v>
      </c>
      <c r="J179" s="27">
        <f t="shared" si="101"/>
        <v>7.682408999999998</v>
      </c>
      <c r="K179" s="27">
        <f t="shared" si="102"/>
        <v>10.243211999999998</v>
      </c>
      <c r="L179" s="27">
        <f t="shared" si="103"/>
        <v>85.969814999999983</v>
      </c>
      <c r="M179" s="27">
        <f t="shared" si="104"/>
        <v>114.62641999999998</v>
      </c>
      <c r="N179" s="27">
        <f t="shared" si="105"/>
        <v>731.6579999999999</v>
      </c>
    </row>
    <row r="180" spans="1:14" s="8" customFormat="1" x14ac:dyDescent="0.2">
      <c r="A180" s="14">
        <v>44317</v>
      </c>
      <c r="B180" s="11">
        <v>32.128</v>
      </c>
      <c r="C180" s="15">
        <v>9209</v>
      </c>
      <c r="D180" s="15">
        <v>104.3</v>
      </c>
      <c r="E180" s="26">
        <f>ROUND(0.4*(ROUND(B180/$K$1,5)),5)+ROUND(0.4*(ROUND(C180/$K$2,5)),5)+0.2</f>
        <v>1.2414499999999999</v>
      </c>
      <c r="F180" s="27">
        <f t="shared" si="106"/>
        <v>155181.25</v>
      </c>
      <c r="G180" s="27">
        <f t="shared" ref="G180:G198" si="107">E180*G$8</f>
        <v>1489.74</v>
      </c>
      <c r="H180" s="27">
        <f t="shared" ref="H180:H198" si="108">E180*H$8</f>
        <v>1462.6639755000001</v>
      </c>
      <c r="I180" s="27">
        <f t="shared" ref="I180:I198" si="109">E180*I$8</f>
        <v>1750.4444999999998</v>
      </c>
      <c r="J180" s="27">
        <f t="shared" ref="J180:J198" si="110">E180*J$8</f>
        <v>7.8211349999999991</v>
      </c>
      <c r="K180" s="27">
        <f t="shared" ref="K180:K198" si="111">E180*K$8</f>
        <v>10.428179999999999</v>
      </c>
      <c r="L180" s="27">
        <f t="shared" ref="L180:L198" si="112">E180*L$8</f>
        <v>87.522224999999992</v>
      </c>
      <c r="M180" s="27">
        <f t="shared" ref="M180:M198" si="113">E180*M$8</f>
        <v>116.69629999999999</v>
      </c>
      <c r="N180" s="27">
        <f t="shared" ref="N180:N198" si="114">E180*N$8</f>
        <v>744.87</v>
      </c>
    </row>
    <row r="181" spans="1:14" x14ac:dyDescent="0.2">
      <c r="A181" s="14">
        <v>44348</v>
      </c>
      <c r="B181" s="11">
        <v>32.128</v>
      </c>
      <c r="C181" s="18">
        <v>9664</v>
      </c>
      <c r="D181" s="16">
        <v>106.37</v>
      </c>
      <c r="E181" s="26">
        <f t="shared" ref="E181:E209" si="115">ROUND(0.4*(ROUND(B181/$K$1,5)),5)+ROUND(0.4*(ROUND(((D181/$K$3)*($C$180/$K$2)),5)),5)+0.2</f>
        <v>1.2526200000000001</v>
      </c>
      <c r="F181" s="27">
        <f t="shared" si="106"/>
        <v>156577.5</v>
      </c>
      <c r="G181" s="27">
        <f t="shared" si="107"/>
        <v>1503.144</v>
      </c>
      <c r="H181" s="27">
        <f t="shared" si="108"/>
        <v>1475.8243578000001</v>
      </c>
      <c r="I181" s="27">
        <f t="shared" si="109"/>
        <v>1766.1942000000001</v>
      </c>
      <c r="J181" s="27">
        <f t="shared" si="110"/>
        <v>7.8915060000000006</v>
      </c>
      <c r="K181" s="27">
        <f t="shared" si="111"/>
        <v>10.522008000000001</v>
      </c>
      <c r="L181" s="27">
        <f t="shared" si="112"/>
        <v>88.30971000000001</v>
      </c>
      <c r="M181" s="27">
        <f t="shared" si="113"/>
        <v>117.74628000000001</v>
      </c>
      <c r="N181" s="27">
        <f t="shared" si="114"/>
        <v>751.572</v>
      </c>
    </row>
    <row r="182" spans="1:14" x14ac:dyDescent="0.2">
      <c r="A182" s="14">
        <v>44378</v>
      </c>
      <c r="B182" s="11">
        <v>32.268000000000001</v>
      </c>
      <c r="C182" s="18">
        <v>9952</v>
      </c>
      <c r="D182" s="17">
        <v>108.56</v>
      </c>
      <c r="E182" s="26">
        <f t="shared" si="115"/>
        <v>1.26654</v>
      </c>
      <c r="F182" s="27">
        <f t="shared" si="106"/>
        <v>158317.5</v>
      </c>
      <c r="G182" s="27">
        <f t="shared" si="107"/>
        <v>1519.848</v>
      </c>
      <c r="H182" s="27">
        <f t="shared" si="108"/>
        <v>1492.2247626000001</v>
      </c>
      <c r="I182" s="27">
        <f t="shared" si="109"/>
        <v>1785.8214</v>
      </c>
      <c r="J182" s="27">
        <f t="shared" si="110"/>
        <v>7.9792019999999999</v>
      </c>
      <c r="K182" s="27">
        <f t="shared" si="111"/>
        <v>10.638936000000001</v>
      </c>
      <c r="L182" s="27">
        <f t="shared" si="112"/>
        <v>89.291070000000005</v>
      </c>
      <c r="M182" s="27">
        <f t="shared" si="113"/>
        <v>119.05476</v>
      </c>
      <c r="N182" s="27">
        <f t="shared" si="114"/>
        <v>759.92399999999998</v>
      </c>
    </row>
    <row r="183" spans="1:14" x14ac:dyDescent="0.2">
      <c r="A183" s="14">
        <v>44409</v>
      </c>
      <c r="B183" s="11">
        <v>32.268000000000001</v>
      </c>
      <c r="C183" s="18">
        <v>10152</v>
      </c>
      <c r="D183" s="16">
        <v>111.21</v>
      </c>
      <c r="E183" s="26">
        <f t="shared" si="115"/>
        <v>1.28084</v>
      </c>
      <c r="F183" s="27">
        <f t="shared" si="106"/>
        <v>160105</v>
      </c>
      <c r="G183" s="27">
        <f t="shared" si="107"/>
        <v>1537.008</v>
      </c>
      <c r="H183" s="27">
        <f t="shared" si="108"/>
        <v>1509.0728796000001</v>
      </c>
      <c r="I183" s="27">
        <f t="shared" si="109"/>
        <v>1805.9844000000001</v>
      </c>
      <c r="J183" s="27">
        <f t="shared" si="110"/>
        <v>8.069291999999999</v>
      </c>
      <c r="K183" s="27">
        <f t="shared" si="111"/>
        <v>10.759056000000001</v>
      </c>
      <c r="L183" s="27">
        <f t="shared" si="112"/>
        <v>90.299220000000005</v>
      </c>
      <c r="M183" s="27">
        <f t="shared" si="113"/>
        <v>120.39896</v>
      </c>
      <c r="N183" s="27">
        <f t="shared" si="114"/>
        <v>768.50400000000002</v>
      </c>
    </row>
    <row r="184" spans="1:14" x14ac:dyDescent="0.2">
      <c r="A184" s="14">
        <v>44440</v>
      </c>
      <c r="B184" s="11">
        <v>32.268000000000001</v>
      </c>
      <c r="C184" s="18">
        <v>10221</v>
      </c>
      <c r="D184" s="16">
        <v>112.97</v>
      </c>
      <c r="E184" s="26">
        <f t="shared" si="115"/>
        <v>1.2903499999999999</v>
      </c>
      <c r="F184" s="27">
        <f t="shared" ref="F184:F198" si="116">E184*F$8</f>
        <v>161293.75</v>
      </c>
      <c r="G184" s="27">
        <f t="shared" si="107"/>
        <v>1548.4199999999998</v>
      </c>
      <c r="H184" s="27">
        <f t="shared" si="108"/>
        <v>1520.2774664999999</v>
      </c>
      <c r="I184" s="27">
        <f t="shared" si="109"/>
        <v>1819.3934999999999</v>
      </c>
      <c r="J184" s="27">
        <f t="shared" si="110"/>
        <v>8.1292049999999989</v>
      </c>
      <c r="K184" s="27">
        <f t="shared" si="111"/>
        <v>10.838939999999999</v>
      </c>
      <c r="L184" s="27">
        <f t="shared" si="112"/>
        <v>90.969674999999995</v>
      </c>
      <c r="M184" s="27">
        <f t="shared" si="113"/>
        <v>121.29289999999999</v>
      </c>
      <c r="N184" s="27">
        <f t="shared" si="114"/>
        <v>774.20999999999992</v>
      </c>
    </row>
    <row r="185" spans="1:14" x14ac:dyDescent="0.2">
      <c r="A185" s="14">
        <v>44470</v>
      </c>
      <c r="B185" s="11">
        <v>32.531999999999996</v>
      </c>
      <c r="C185" s="18">
        <v>10187</v>
      </c>
      <c r="D185" s="16">
        <v>114.09</v>
      </c>
      <c r="E185" s="26">
        <f t="shared" si="115"/>
        <v>1.3003199999999999</v>
      </c>
      <c r="F185" s="27">
        <f t="shared" si="116"/>
        <v>162540</v>
      </c>
      <c r="G185" s="27">
        <f t="shared" si="107"/>
        <v>1560.384</v>
      </c>
      <c r="H185" s="27">
        <f t="shared" si="108"/>
        <v>1532.0240208</v>
      </c>
      <c r="I185" s="27">
        <f t="shared" si="109"/>
        <v>1833.4512</v>
      </c>
      <c r="J185" s="27">
        <f t="shared" si="110"/>
        <v>8.1920159999999989</v>
      </c>
      <c r="K185" s="27">
        <f t="shared" si="111"/>
        <v>10.922687999999999</v>
      </c>
      <c r="L185" s="27">
        <f t="shared" si="112"/>
        <v>91.67255999999999</v>
      </c>
      <c r="M185" s="27">
        <f t="shared" si="113"/>
        <v>122.23007999999999</v>
      </c>
      <c r="N185" s="27">
        <f t="shared" si="114"/>
        <v>780.19200000000001</v>
      </c>
    </row>
    <row r="186" spans="1:14" x14ac:dyDescent="0.2">
      <c r="A186" s="14">
        <v>44501</v>
      </c>
      <c r="B186" s="11">
        <v>32.531999999999996</v>
      </c>
      <c r="C186" s="18">
        <v>10280</v>
      </c>
      <c r="D186" s="16">
        <v>115.99</v>
      </c>
      <c r="E186" s="26">
        <f t="shared" si="115"/>
        <v>1.3105799999999999</v>
      </c>
      <c r="F186" s="27">
        <f t="shared" si="116"/>
        <v>163822.49999999997</v>
      </c>
      <c r="G186" s="27">
        <f t="shared" si="107"/>
        <v>1572.6959999999999</v>
      </c>
      <c r="H186" s="27">
        <f t="shared" si="108"/>
        <v>1544.1122501999998</v>
      </c>
      <c r="I186" s="27">
        <f t="shared" si="109"/>
        <v>1847.9177999999997</v>
      </c>
      <c r="J186" s="27">
        <f t="shared" si="110"/>
        <v>8.2566539999999993</v>
      </c>
      <c r="K186" s="27">
        <f t="shared" si="111"/>
        <v>11.008871999999998</v>
      </c>
      <c r="L186" s="27">
        <f t="shared" si="112"/>
        <v>92.395889999999994</v>
      </c>
      <c r="M186" s="27">
        <f t="shared" si="113"/>
        <v>123.19451999999998</v>
      </c>
      <c r="N186" s="27">
        <f t="shared" si="114"/>
        <v>786.34799999999996</v>
      </c>
    </row>
    <row r="187" spans="1:14" x14ac:dyDescent="0.2">
      <c r="A187" s="14">
        <v>44531</v>
      </c>
      <c r="B187" s="11">
        <v>32.792999999999999</v>
      </c>
      <c r="C187" s="18">
        <v>10397</v>
      </c>
      <c r="D187" s="16">
        <v>117.93</v>
      </c>
      <c r="E187" s="26">
        <f t="shared" si="115"/>
        <v>1.32494</v>
      </c>
      <c r="F187" s="27">
        <f t="shared" si="116"/>
        <v>165617.5</v>
      </c>
      <c r="G187" s="27">
        <f t="shared" si="107"/>
        <v>1589.9280000000001</v>
      </c>
      <c r="H187" s="27">
        <f t="shared" si="108"/>
        <v>1561.0310586000001</v>
      </c>
      <c r="I187" s="27">
        <f t="shared" si="109"/>
        <v>1868.1654000000001</v>
      </c>
      <c r="J187" s="27">
        <f t="shared" si="110"/>
        <v>8.3471220000000006</v>
      </c>
      <c r="K187" s="27">
        <f t="shared" si="111"/>
        <v>11.129496000000001</v>
      </c>
      <c r="L187" s="27">
        <f t="shared" si="112"/>
        <v>93.408270000000002</v>
      </c>
      <c r="M187" s="27">
        <f t="shared" si="113"/>
        <v>124.54436</v>
      </c>
      <c r="N187" s="27">
        <f t="shared" si="114"/>
        <v>794.96400000000006</v>
      </c>
    </row>
    <row r="188" spans="1:14" x14ac:dyDescent="0.2">
      <c r="A188" s="14">
        <v>44562</v>
      </c>
      <c r="B188" s="11">
        <v>33.216999999999999</v>
      </c>
      <c r="C188" s="18">
        <v>10420</v>
      </c>
      <c r="D188" s="16">
        <v>119.48</v>
      </c>
      <c r="E188" s="26">
        <f t="shared" si="115"/>
        <v>1.33962</v>
      </c>
      <c r="F188" s="27">
        <f t="shared" si="116"/>
        <v>167452.5</v>
      </c>
      <c r="G188" s="27">
        <f t="shared" si="107"/>
        <v>1607.5440000000001</v>
      </c>
      <c r="H188" s="27">
        <f t="shared" si="108"/>
        <v>1578.3268878000001</v>
      </c>
      <c r="I188" s="27">
        <f t="shared" si="109"/>
        <v>1888.8642</v>
      </c>
      <c r="J188" s="27">
        <f t="shared" si="110"/>
        <v>8.4396059999999995</v>
      </c>
      <c r="K188" s="27">
        <f t="shared" si="111"/>
        <v>11.252808</v>
      </c>
      <c r="L188" s="27">
        <f t="shared" si="112"/>
        <v>94.443210000000008</v>
      </c>
      <c r="M188" s="27">
        <f t="shared" si="113"/>
        <v>125.92428000000001</v>
      </c>
      <c r="N188" s="27">
        <f t="shared" si="114"/>
        <v>803.77200000000005</v>
      </c>
    </row>
    <row r="189" spans="1:14" x14ac:dyDescent="0.2">
      <c r="A189" s="14">
        <v>44593</v>
      </c>
      <c r="B189" s="11">
        <v>33.226999999999997</v>
      </c>
      <c r="C189" s="18">
        <v>11033</v>
      </c>
      <c r="D189" s="16">
        <v>120.09</v>
      </c>
      <c r="E189" s="26">
        <f t="shared" si="115"/>
        <v>1.3430599999999999</v>
      </c>
      <c r="F189" s="27">
        <f t="shared" si="116"/>
        <v>167882.5</v>
      </c>
      <c r="G189" s="27">
        <f t="shared" si="107"/>
        <v>1611.6719999999998</v>
      </c>
      <c r="H189" s="27">
        <f t="shared" si="108"/>
        <v>1582.3798614</v>
      </c>
      <c r="I189" s="27">
        <f t="shared" si="109"/>
        <v>1893.7145999999998</v>
      </c>
      <c r="J189" s="27">
        <f t="shared" si="110"/>
        <v>8.4612780000000001</v>
      </c>
      <c r="K189" s="27">
        <f t="shared" si="111"/>
        <v>11.281704</v>
      </c>
      <c r="L189" s="27">
        <f t="shared" si="112"/>
        <v>94.685729999999992</v>
      </c>
      <c r="M189" s="27">
        <f t="shared" si="113"/>
        <v>126.24763999999999</v>
      </c>
      <c r="N189" s="27">
        <f t="shared" si="114"/>
        <v>805.8359999999999</v>
      </c>
    </row>
    <row r="190" spans="1:14" x14ac:dyDescent="0.2">
      <c r="A190" s="14">
        <v>44621</v>
      </c>
      <c r="B190" s="11">
        <v>33.226999999999997</v>
      </c>
      <c r="C190" s="18">
        <v>11235</v>
      </c>
      <c r="D190" s="16">
        <v>123.58</v>
      </c>
      <c r="E190" s="26">
        <f t="shared" si="115"/>
        <v>1.36191</v>
      </c>
      <c r="F190" s="27">
        <f t="shared" si="116"/>
        <v>170238.75</v>
      </c>
      <c r="G190" s="27">
        <f t="shared" si="107"/>
        <v>1634.2919999999999</v>
      </c>
      <c r="H190" s="27">
        <f t="shared" si="108"/>
        <v>1604.5887428999999</v>
      </c>
      <c r="I190" s="27">
        <f t="shared" si="109"/>
        <v>1920.2930999999999</v>
      </c>
      <c r="J190" s="27">
        <f t="shared" si="110"/>
        <v>8.5800330000000002</v>
      </c>
      <c r="K190" s="27">
        <f t="shared" si="111"/>
        <v>11.440044</v>
      </c>
      <c r="L190" s="27">
        <f t="shared" si="112"/>
        <v>96.014654999999991</v>
      </c>
      <c r="M190" s="27">
        <f t="shared" si="113"/>
        <v>128.01954000000001</v>
      </c>
      <c r="N190" s="27">
        <f t="shared" si="114"/>
        <v>817.14599999999996</v>
      </c>
    </row>
    <row r="191" spans="1:14" x14ac:dyDescent="0.2">
      <c r="A191" s="14">
        <v>44652</v>
      </c>
      <c r="B191" s="11">
        <v>34.116999999999997</v>
      </c>
      <c r="C191" s="18">
        <v>12808</v>
      </c>
      <c r="D191" s="16">
        <v>124.94</v>
      </c>
      <c r="E191" s="26">
        <f t="shared" si="115"/>
        <v>1.3825000000000001</v>
      </c>
      <c r="F191" s="27">
        <f t="shared" si="116"/>
        <v>172812.5</v>
      </c>
      <c r="G191" s="27">
        <f t="shared" si="107"/>
        <v>1659</v>
      </c>
      <c r="H191" s="27">
        <f t="shared" si="108"/>
        <v>1628.8476750000002</v>
      </c>
      <c r="I191" s="27">
        <f t="shared" si="109"/>
        <v>1949.325</v>
      </c>
      <c r="J191" s="27">
        <f t="shared" si="110"/>
        <v>8.7097499999999997</v>
      </c>
      <c r="K191" s="27">
        <f t="shared" si="111"/>
        <v>11.613000000000001</v>
      </c>
      <c r="L191" s="27">
        <f t="shared" si="112"/>
        <v>97.466250000000002</v>
      </c>
      <c r="M191" s="27">
        <f t="shared" si="113"/>
        <v>129.95500000000001</v>
      </c>
      <c r="N191" s="27">
        <f t="shared" si="114"/>
        <v>829.5</v>
      </c>
    </row>
    <row r="192" spans="1:14" x14ac:dyDescent="0.2">
      <c r="A192" s="14">
        <v>44682</v>
      </c>
      <c r="B192" s="11">
        <v>34.116999999999997</v>
      </c>
      <c r="C192" s="18">
        <v>13460</v>
      </c>
      <c r="D192" s="16">
        <v>129.94</v>
      </c>
      <c r="E192" s="26">
        <f t="shared" si="115"/>
        <v>1.4095</v>
      </c>
      <c r="F192" s="27">
        <f t="shared" si="116"/>
        <v>176187.5</v>
      </c>
      <c r="G192" s="27">
        <f t="shared" si="107"/>
        <v>1691.3999999999999</v>
      </c>
      <c r="H192" s="27">
        <f t="shared" si="108"/>
        <v>1660.658805</v>
      </c>
      <c r="I192" s="27">
        <f t="shared" si="109"/>
        <v>1987.395</v>
      </c>
      <c r="J192" s="27">
        <f t="shared" si="110"/>
        <v>8.8798499999999994</v>
      </c>
      <c r="K192" s="27">
        <f t="shared" si="111"/>
        <v>11.8398</v>
      </c>
      <c r="L192" s="27">
        <f t="shared" si="112"/>
        <v>99.369749999999996</v>
      </c>
      <c r="M192" s="27">
        <f t="shared" si="113"/>
        <v>132.49299999999999</v>
      </c>
      <c r="N192" s="27">
        <f t="shared" si="114"/>
        <v>845.69999999999993</v>
      </c>
    </row>
    <row r="193" spans="1:14" x14ac:dyDescent="0.2">
      <c r="A193" s="14">
        <v>44713</v>
      </c>
      <c r="B193" s="11">
        <v>34.116999999999997</v>
      </c>
      <c r="C193" s="18">
        <v>13575</v>
      </c>
      <c r="D193" s="16">
        <v>133.37</v>
      </c>
      <c r="E193" s="26">
        <f t="shared" si="115"/>
        <v>1.4280199999999998</v>
      </c>
      <c r="F193" s="27">
        <f t="shared" si="116"/>
        <v>178502.49999999997</v>
      </c>
      <c r="G193" s="27">
        <f t="shared" si="107"/>
        <v>1713.6239999999998</v>
      </c>
      <c r="H193" s="27">
        <f t="shared" si="108"/>
        <v>1682.4788837999999</v>
      </c>
      <c r="I193" s="27">
        <f t="shared" si="109"/>
        <v>2013.5081999999998</v>
      </c>
      <c r="J193" s="27">
        <f t="shared" si="110"/>
        <v>8.9965259999999994</v>
      </c>
      <c r="K193" s="27">
        <f t="shared" si="111"/>
        <v>11.995367999999999</v>
      </c>
      <c r="L193" s="27">
        <f t="shared" si="112"/>
        <v>100.67540999999999</v>
      </c>
      <c r="M193" s="27">
        <f t="shared" si="113"/>
        <v>134.23388</v>
      </c>
      <c r="N193" s="27">
        <f t="shared" si="114"/>
        <v>856.8119999999999</v>
      </c>
    </row>
    <row r="194" spans="1:14" x14ac:dyDescent="0.2">
      <c r="A194" s="14">
        <v>44743</v>
      </c>
      <c r="B194" s="11">
        <v>34.906999999999996</v>
      </c>
      <c r="C194" s="18">
        <v>13307</v>
      </c>
      <c r="D194" s="16">
        <v>135.66999999999999</v>
      </c>
      <c r="E194" s="26">
        <f t="shared" si="115"/>
        <v>1.4521999999999999</v>
      </c>
      <c r="F194" s="27">
        <f t="shared" si="116"/>
        <v>181525</v>
      </c>
      <c r="G194" s="27">
        <f t="shared" si="107"/>
        <v>1742.6399999999999</v>
      </c>
      <c r="H194" s="27">
        <f t="shared" si="108"/>
        <v>1710.9675179999999</v>
      </c>
      <c r="I194" s="27">
        <f t="shared" si="109"/>
        <v>2047.6019999999999</v>
      </c>
      <c r="J194" s="27">
        <f t="shared" si="110"/>
        <v>9.1488599999999991</v>
      </c>
      <c r="K194" s="27">
        <f t="shared" si="111"/>
        <v>12.19848</v>
      </c>
      <c r="L194" s="27">
        <f t="shared" si="112"/>
        <v>102.3801</v>
      </c>
      <c r="M194" s="27">
        <f t="shared" si="113"/>
        <v>136.5068</v>
      </c>
      <c r="N194" s="27">
        <f t="shared" si="114"/>
        <v>871.31999999999994</v>
      </c>
    </row>
    <row r="195" spans="1:14" x14ac:dyDescent="0.2">
      <c r="A195" s="14">
        <v>44774</v>
      </c>
      <c r="B195" s="11">
        <v>34.906999999999996</v>
      </c>
      <c r="C195" s="18">
        <v>12752</v>
      </c>
      <c r="D195" s="16">
        <v>134.97999999999999</v>
      </c>
      <c r="E195" s="26">
        <f t="shared" si="115"/>
        <v>1.4484699999999999</v>
      </c>
      <c r="F195" s="27">
        <f t="shared" si="116"/>
        <v>181058.75</v>
      </c>
      <c r="G195" s="27">
        <f t="shared" si="107"/>
        <v>1738.164</v>
      </c>
      <c r="H195" s="27">
        <f t="shared" si="108"/>
        <v>1706.5728693000001</v>
      </c>
      <c r="I195" s="27">
        <f t="shared" si="109"/>
        <v>2042.3426999999999</v>
      </c>
      <c r="J195" s="27">
        <f t="shared" si="110"/>
        <v>9.1253609999999998</v>
      </c>
      <c r="K195" s="27">
        <f t="shared" si="111"/>
        <v>12.167147999999999</v>
      </c>
      <c r="L195" s="27">
        <f t="shared" si="112"/>
        <v>102.11713499999999</v>
      </c>
      <c r="M195" s="27">
        <f t="shared" si="113"/>
        <v>136.15618000000001</v>
      </c>
      <c r="N195" s="27">
        <f t="shared" si="114"/>
        <v>869.08199999999999</v>
      </c>
    </row>
    <row r="196" spans="1:14" x14ac:dyDescent="0.2">
      <c r="A196" s="14">
        <v>44805</v>
      </c>
      <c r="B196" s="11">
        <v>34.906999999999996</v>
      </c>
      <c r="C196" s="18">
        <v>12908</v>
      </c>
      <c r="D196" s="16">
        <v>134.63999999999999</v>
      </c>
      <c r="E196" s="26">
        <f t="shared" si="115"/>
        <v>1.4466300000000001</v>
      </c>
      <c r="F196" s="27">
        <f t="shared" si="116"/>
        <v>180828.75</v>
      </c>
      <c r="G196" s="27">
        <f t="shared" si="107"/>
        <v>1735.9560000000001</v>
      </c>
      <c r="H196" s="27">
        <f t="shared" si="108"/>
        <v>1704.4049997000002</v>
      </c>
      <c r="I196" s="27">
        <f t="shared" si="109"/>
        <v>2039.7483000000002</v>
      </c>
      <c r="J196" s="27">
        <f t="shared" si="110"/>
        <v>9.1137689999999996</v>
      </c>
      <c r="K196" s="27">
        <f t="shared" si="111"/>
        <v>12.151692000000001</v>
      </c>
      <c r="L196" s="27">
        <f t="shared" si="112"/>
        <v>101.98741500000001</v>
      </c>
      <c r="M196" s="27">
        <f t="shared" si="113"/>
        <v>135.98322000000002</v>
      </c>
      <c r="N196" s="27">
        <f t="shared" si="114"/>
        <v>867.97800000000007</v>
      </c>
    </row>
    <row r="197" spans="1:14" x14ac:dyDescent="0.2">
      <c r="A197" s="14">
        <v>44835</v>
      </c>
      <c r="B197" s="11">
        <v>35.512</v>
      </c>
      <c r="C197" s="18">
        <v>12788</v>
      </c>
      <c r="D197" s="16">
        <v>135.65</v>
      </c>
      <c r="E197" s="26">
        <f t="shared" si="115"/>
        <v>1.4610999999999998</v>
      </c>
      <c r="F197" s="27">
        <f t="shared" si="116"/>
        <v>182637.49999999997</v>
      </c>
      <c r="G197" s="27">
        <f t="shared" si="107"/>
        <v>1753.3199999999997</v>
      </c>
      <c r="H197" s="27">
        <f t="shared" si="108"/>
        <v>1721.453409</v>
      </c>
      <c r="I197" s="27">
        <f t="shared" si="109"/>
        <v>2060.1509999999998</v>
      </c>
      <c r="J197" s="27">
        <f t="shared" si="110"/>
        <v>9.2049299999999992</v>
      </c>
      <c r="K197" s="27">
        <f t="shared" si="111"/>
        <v>12.273239999999999</v>
      </c>
      <c r="L197" s="27">
        <f t="shared" si="112"/>
        <v>103.00754999999999</v>
      </c>
      <c r="M197" s="27">
        <f t="shared" si="113"/>
        <v>137.34339999999997</v>
      </c>
      <c r="N197" s="27">
        <f t="shared" si="114"/>
        <v>876.65999999999985</v>
      </c>
    </row>
    <row r="198" spans="1:14" x14ac:dyDescent="0.2">
      <c r="A198" s="14">
        <v>44866</v>
      </c>
      <c r="B198" s="11">
        <v>35.512</v>
      </c>
      <c r="C198" s="18">
        <v>12784</v>
      </c>
      <c r="D198" s="16">
        <v>135.03</v>
      </c>
      <c r="E198" s="26">
        <f t="shared" si="115"/>
        <v>1.4577499999999999</v>
      </c>
      <c r="F198" s="27">
        <f t="shared" si="116"/>
        <v>182218.74999999997</v>
      </c>
      <c r="G198" s="27">
        <f t="shared" si="107"/>
        <v>1749.3</v>
      </c>
      <c r="H198" s="27">
        <f t="shared" si="108"/>
        <v>1717.5064725</v>
      </c>
      <c r="I198" s="27">
        <f t="shared" si="109"/>
        <v>2055.4274999999998</v>
      </c>
      <c r="J198" s="27">
        <f t="shared" si="110"/>
        <v>9.1838249999999988</v>
      </c>
      <c r="K198" s="27">
        <f t="shared" si="111"/>
        <v>12.245099999999999</v>
      </c>
      <c r="L198" s="27">
        <f t="shared" si="112"/>
        <v>102.77137499999999</v>
      </c>
      <c r="M198" s="27">
        <f t="shared" si="113"/>
        <v>137.02849999999998</v>
      </c>
      <c r="N198" s="27">
        <f t="shared" si="114"/>
        <v>874.65</v>
      </c>
    </row>
    <row r="199" spans="1:14" x14ac:dyDescent="0.2">
      <c r="A199" s="14">
        <v>44896</v>
      </c>
      <c r="B199" s="11">
        <v>35.512</v>
      </c>
      <c r="C199" s="18">
        <v>12394</v>
      </c>
      <c r="D199" s="16">
        <v>136.03</v>
      </c>
      <c r="E199" s="26">
        <f t="shared" si="115"/>
        <v>1.46315</v>
      </c>
      <c r="F199" s="27">
        <f t="shared" ref="F199:F209" si="117">E199*F$8</f>
        <v>182893.75</v>
      </c>
      <c r="G199" s="27">
        <f t="shared" ref="G199:G209" si="118">E199*G$8</f>
        <v>1755.78</v>
      </c>
      <c r="H199" s="27">
        <f t="shared" ref="H199:H209" si="119">E199*H$8</f>
        <v>1723.8686984999999</v>
      </c>
      <c r="I199" s="27">
        <f t="shared" ref="I199:I209" si="120">E199*I$8</f>
        <v>2063.0414999999998</v>
      </c>
      <c r="J199" s="27">
        <f t="shared" ref="J199:J209" si="121">E199*J$8</f>
        <v>9.2178449999999987</v>
      </c>
      <c r="K199" s="27">
        <f t="shared" ref="K199:K209" si="122">E199*K$8</f>
        <v>12.290459999999999</v>
      </c>
      <c r="L199" s="27">
        <f t="shared" ref="L199:L209" si="123">E199*L$8</f>
        <v>103.152075</v>
      </c>
      <c r="M199" s="27">
        <f t="shared" ref="M199:M209" si="124">E199*M$8</f>
        <v>137.5361</v>
      </c>
      <c r="N199" s="27">
        <f t="shared" ref="N199:N209" si="125">E199*N$8</f>
        <v>877.89</v>
      </c>
    </row>
    <row r="200" spans="1:14" x14ac:dyDescent="0.2">
      <c r="A200" s="14">
        <v>44927</v>
      </c>
      <c r="B200" s="11">
        <v>35.979999999999997</v>
      </c>
      <c r="C200" s="18">
        <v>12197</v>
      </c>
      <c r="D200" s="16">
        <v>136.32</v>
      </c>
      <c r="E200" s="26">
        <f t="shared" si="115"/>
        <v>1.4716799999999999</v>
      </c>
      <c r="F200" s="27">
        <f t="shared" si="117"/>
        <v>183959.99999999997</v>
      </c>
      <c r="G200" s="27">
        <f t="shared" si="118"/>
        <v>1766.0159999999998</v>
      </c>
      <c r="H200" s="27">
        <f t="shared" si="119"/>
        <v>1733.9186591999999</v>
      </c>
      <c r="I200" s="27">
        <f t="shared" si="120"/>
        <v>2075.0688</v>
      </c>
      <c r="J200" s="27">
        <f t="shared" si="121"/>
        <v>9.2715839999999989</v>
      </c>
      <c r="K200" s="27">
        <f t="shared" si="122"/>
        <v>12.362112</v>
      </c>
      <c r="L200" s="27">
        <f t="shared" si="123"/>
        <v>103.75344</v>
      </c>
      <c r="M200" s="27">
        <f t="shared" si="124"/>
        <v>138.33792</v>
      </c>
      <c r="N200" s="27">
        <f t="shared" si="125"/>
        <v>883.00799999999992</v>
      </c>
    </row>
    <row r="201" spans="1:14" x14ac:dyDescent="0.2">
      <c r="A201" s="14">
        <v>44958</v>
      </c>
      <c r="B201" s="11">
        <v>36.024000000000001</v>
      </c>
      <c r="C201" s="18">
        <v>12509</v>
      </c>
      <c r="D201" s="16">
        <v>135.85</v>
      </c>
      <c r="E201" s="26">
        <f t="shared" si="115"/>
        <v>1.4697899999999999</v>
      </c>
      <c r="F201" s="27">
        <f t="shared" si="117"/>
        <v>183723.75</v>
      </c>
      <c r="G201" s="27">
        <f t="shared" si="118"/>
        <v>1763.7479999999998</v>
      </c>
      <c r="H201" s="27">
        <f t="shared" si="119"/>
        <v>1731.6918800999999</v>
      </c>
      <c r="I201" s="27">
        <f t="shared" si="120"/>
        <v>2072.4038999999998</v>
      </c>
      <c r="J201" s="27">
        <f t="shared" si="121"/>
        <v>9.2596769999999999</v>
      </c>
      <c r="K201" s="27">
        <f t="shared" si="122"/>
        <v>12.346235999999999</v>
      </c>
      <c r="L201" s="27">
        <f t="shared" si="123"/>
        <v>103.620195</v>
      </c>
      <c r="M201" s="27">
        <f t="shared" si="124"/>
        <v>138.16025999999999</v>
      </c>
      <c r="N201" s="27">
        <f t="shared" si="125"/>
        <v>881.87399999999991</v>
      </c>
    </row>
    <row r="202" spans="1:14" x14ac:dyDescent="0.2">
      <c r="A202" s="14">
        <v>44986</v>
      </c>
      <c r="B202" s="11">
        <v>36.024000000000001</v>
      </c>
      <c r="C202" s="18">
        <v>12663</v>
      </c>
      <c r="D202" s="16">
        <v>139.33000000000001</v>
      </c>
      <c r="E202" s="26">
        <f t="shared" si="115"/>
        <v>1.4885900000000001</v>
      </c>
      <c r="F202" s="27">
        <f t="shared" si="117"/>
        <v>186073.75</v>
      </c>
      <c r="G202" s="27">
        <f t="shared" si="118"/>
        <v>1786.308</v>
      </c>
      <c r="H202" s="27">
        <f t="shared" si="119"/>
        <v>1753.8418521000001</v>
      </c>
      <c r="I202" s="27">
        <f t="shared" si="120"/>
        <v>2098.9119000000001</v>
      </c>
      <c r="J202" s="27">
        <f t="shared" si="121"/>
        <v>9.3781169999999996</v>
      </c>
      <c r="K202" s="27">
        <f t="shared" si="122"/>
        <v>12.504156000000002</v>
      </c>
      <c r="L202" s="27">
        <f t="shared" si="123"/>
        <v>104.94559500000001</v>
      </c>
      <c r="M202" s="27">
        <f t="shared" si="124"/>
        <v>139.92746</v>
      </c>
      <c r="N202" s="27">
        <f t="shared" si="125"/>
        <v>893.154</v>
      </c>
    </row>
    <row r="203" spans="1:14" x14ac:dyDescent="0.2">
      <c r="A203" s="14">
        <v>45017</v>
      </c>
      <c r="B203" s="11">
        <v>36.665999999999997</v>
      </c>
      <c r="C203" s="18">
        <v>12655</v>
      </c>
      <c r="D203" s="16">
        <v>141.05000000000001</v>
      </c>
      <c r="E203" s="26">
        <f t="shared" si="115"/>
        <v>1.50743</v>
      </c>
      <c r="F203" s="27">
        <f t="shared" si="117"/>
        <v>188428.75</v>
      </c>
      <c r="G203" s="27">
        <f t="shared" si="118"/>
        <v>1808.9160000000002</v>
      </c>
      <c r="H203" s="27">
        <f t="shared" si="119"/>
        <v>1776.0389517000001</v>
      </c>
      <c r="I203" s="27">
        <f t="shared" si="120"/>
        <v>2125.4763000000003</v>
      </c>
      <c r="J203" s="27">
        <f t="shared" si="121"/>
        <v>9.4968090000000007</v>
      </c>
      <c r="K203" s="27">
        <f t="shared" si="122"/>
        <v>12.662412000000002</v>
      </c>
      <c r="L203" s="27">
        <f t="shared" si="123"/>
        <v>106.273815</v>
      </c>
      <c r="M203" s="27">
        <f t="shared" si="124"/>
        <v>141.69842</v>
      </c>
      <c r="N203" s="27">
        <f t="shared" si="125"/>
        <v>904.45800000000008</v>
      </c>
    </row>
    <row r="204" spans="1:14" x14ac:dyDescent="0.2">
      <c r="A204" s="14">
        <v>45047</v>
      </c>
      <c r="B204" s="11">
        <v>36.665999999999997</v>
      </c>
      <c r="C204" s="18">
        <v>12727</v>
      </c>
      <c r="D204" s="16">
        <v>140.96</v>
      </c>
      <c r="E204" s="26">
        <f t="shared" si="115"/>
        <v>1.50695</v>
      </c>
      <c r="F204" s="27">
        <f t="shared" si="117"/>
        <v>188368.75</v>
      </c>
      <c r="G204" s="27">
        <f t="shared" si="118"/>
        <v>1808.34</v>
      </c>
      <c r="H204" s="27">
        <f t="shared" si="119"/>
        <v>1775.4734205000002</v>
      </c>
      <c r="I204" s="27">
        <f t="shared" si="120"/>
        <v>2124.7995000000001</v>
      </c>
      <c r="J204" s="27">
        <f t="shared" si="121"/>
        <v>9.493784999999999</v>
      </c>
      <c r="K204" s="27">
        <f t="shared" si="122"/>
        <v>12.658380000000001</v>
      </c>
      <c r="L204" s="27">
        <f t="shared" si="123"/>
        <v>106.239975</v>
      </c>
      <c r="M204" s="27">
        <f t="shared" si="124"/>
        <v>141.6533</v>
      </c>
      <c r="N204" s="27">
        <f t="shared" si="125"/>
        <v>904.17</v>
      </c>
    </row>
    <row r="205" spans="1:14" x14ac:dyDescent="0.2">
      <c r="A205" s="14">
        <v>45078</v>
      </c>
      <c r="B205" s="11">
        <v>36.665999999999997</v>
      </c>
      <c r="C205" s="18">
        <v>12636</v>
      </c>
      <c r="D205" s="16">
        <v>141.75</v>
      </c>
      <c r="E205" s="26">
        <f t="shared" si="115"/>
        <v>1.5112099999999999</v>
      </c>
      <c r="F205" s="27">
        <f t="shared" si="117"/>
        <v>188901.25</v>
      </c>
      <c r="G205" s="27">
        <f t="shared" si="118"/>
        <v>1813.452</v>
      </c>
      <c r="H205" s="27">
        <f t="shared" si="119"/>
        <v>1780.4925099</v>
      </c>
      <c r="I205" s="27">
        <f t="shared" si="120"/>
        <v>2130.8060999999998</v>
      </c>
      <c r="J205" s="27">
        <f t="shared" si="121"/>
        <v>9.5206229999999987</v>
      </c>
      <c r="K205" s="27">
        <f t="shared" si="122"/>
        <v>12.694164000000001</v>
      </c>
      <c r="L205" s="27">
        <f t="shared" si="123"/>
        <v>106.54030499999999</v>
      </c>
      <c r="M205" s="27">
        <f t="shared" si="124"/>
        <v>142.05374</v>
      </c>
      <c r="N205" s="27">
        <f t="shared" si="125"/>
        <v>906.726</v>
      </c>
    </row>
    <row r="206" spans="1:14" x14ac:dyDescent="0.2">
      <c r="A206" s="14">
        <v>45108</v>
      </c>
      <c r="B206" s="11">
        <v>37.008000000000003</v>
      </c>
      <c r="C206" s="18">
        <v>12587</v>
      </c>
      <c r="D206" s="16">
        <v>140.74</v>
      </c>
      <c r="E206" s="26">
        <f t="shared" si="115"/>
        <v>1.5108499999999998</v>
      </c>
      <c r="F206" s="27">
        <f t="shared" si="117"/>
        <v>188856.24999999997</v>
      </c>
      <c r="G206" s="27">
        <f t="shared" si="118"/>
        <v>1813.0199999999998</v>
      </c>
      <c r="H206" s="27">
        <f t="shared" si="119"/>
        <v>1780.0683614999998</v>
      </c>
      <c r="I206" s="27">
        <f t="shared" si="120"/>
        <v>2130.2984999999999</v>
      </c>
      <c r="J206" s="27">
        <f t="shared" si="121"/>
        <v>9.5183549999999979</v>
      </c>
      <c r="K206" s="27">
        <f t="shared" si="122"/>
        <v>12.691139999999999</v>
      </c>
      <c r="L206" s="27">
        <f t="shared" si="123"/>
        <v>106.51492499999999</v>
      </c>
      <c r="M206" s="27">
        <f t="shared" si="124"/>
        <v>142.01989999999998</v>
      </c>
      <c r="N206" s="27">
        <f t="shared" si="125"/>
        <v>906.50999999999988</v>
      </c>
    </row>
    <row r="207" spans="1:14" x14ac:dyDescent="0.2">
      <c r="A207" s="14">
        <v>45139</v>
      </c>
      <c r="B207" s="11">
        <v>37.008000000000003</v>
      </c>
      <c r="C207" s="18">
        <v>12492</v>
      </c>
      <c r="D207" s="16">
        <v>140.19999999999999</v>
      </c>
      <c r="E207" s="26">
        <f t="shared" si="115"/>
        <v>1.50793</v>
      </c>
      <c r="F207" s="27">
        <f t="shared" si="117"/>
        <v>188491.25</v>
      </c>
      <c r="G207" s="27">
        <f t="shared" si="118"/>
        <v>1809.5160000000001</v>
      </c>
      <c r="H207" s="27">
        <f t="shared" si="119"/>
        <v>1776.6280467000001</v>
      </c>
      <c r="I207" s="27">
        <f t="shared" si="120"/>
        <v>2126.1813000000002</v>
      </c>
      <c r="J207" s="27">
        <f t="shared" si="121"/>
        <v>9.4999590000000005</v>
      </c>
      <c r="K207" s="27">
        <f t="shared" si="122"/>
        <v>12.666612000000001</v>
      </c>
      <c r="L207" s="27">
        <f t="shared" si="123"/>
        <v>106.309065</v>
      </c>
      <c r="M207" s="27">
        <f t="shared" si="124"/>
        <v>141.74542</v>
      </c>
      <c r="N207" s="27">
        <f t="shared" si="125"/>
        <v>904.75800000000004</v>
      </c>
    </row>
    <row r="208" spans="1:14" x14ac:dyDescent="0.2">
      <c r="A208" s="14">
        <v>45170</v>
      </c>
      <c r="B208" s="11">
        <v>37.008000000000003</v>
      </c>
      <c r="C208" s="18">
        <v>12466</v>
      </c>
      <c r="D208" s="16">
        <v>139.13999999999999</v>
      </c>
      <c r="E208" s="26">
        <f t="shared" si="115"/>
        <v>1.50221</v>
      </c>
      <c r="F208" s="27">
        <f t="shared" si="117"/>
        <v>187776.25</v>
      </c>
      <c r="G208" s="27">
        <f t="shared" si="118"/>
        <v>1802.652</v>
      </c>
      <c r="H208" s="27">
        <f t="shared" si="119"/>
        <v>1769.8887999000001</v>
      </c>
      <c r="I208" s="27">
        <f t="shared" si="120"/>
        <v>2118.1161000000002</v>
      </c>
      <c r="J208" s="27">
        <f t="shared" si="121"/>
        <v>9.4639229999999994</v>
      </c>
      <c r="K208" s="27">
        <f t="shared" si="122"/>
        <v>12.618564000000001</v>
      </c>
      <c r="L208" s="27">
        <f t="shared" si="123"/>
        <v>105.905805</v>
      </c>
      <c r="M208" s="27">
        <f t="shared" si="124"/>
        <v>141.20774</v>
      </c>
      <c r="N208" s="27">
        <f t="shared" si="125"/>
        <v>901.32600000000002</v>
      </c>
    </row>
    <row r="209" spans="1:14" x14ac:dyDescent="0.2">
      <c r="A209" s="14">
        <v>45200</v>
      </c>
      <c r="B209" s="11">
        <v>37.134</v>
      </c>
      <c r="C209" s="18">
        <v>12412</v>
      </c>
      <c r="D209" s="16">
        <v>138.85</v>
      </c>
      <c r="E209" s="26">
        <f t="shared" si="115"/>
        <v>1.5025199999999999</v>
      </c>
      <c r="F209" s="27">
        <f t="shared" si="117"/>
        <v>187814.99999999997</v>
      </c>
      <c r="G209" s="27">
        <f t="shared" si="118"/>
        <v>1803.0239999999999</v>
      </c>
      <c r="H209" s="27">
        <f t="shared" si="119"/>
        <v>1770.2540388</v>
      </c>
      <c r="I209" s="27">
        <f t="shared" si="120"/>
        <v>2118.5531999999998</v>
      </c>
      <c r="J209" s="27">
        <f t="shared" si="121"/>
        <v>9.465875999999998</v>
      </c>
      <c r="K209" s="27">
        <f t="shared" si="122"/>
        <v>12.621167999999999</v>
      </c>
      <c r="L209" s="27">
        <f t="shared" si="123"/>
        <v>105.92765999999999</v>
      </c>
      <c r="M209" s="27">
        <f t="shared" si="124"/>
        <v>141.23687999999999</v>
      </c>
      <c r="N209" s="27">
        <f t="shared" si="125"/>
        <v>901.51199999999994</v>
      </c>
    </row>
    <row r="210" spans="1:14" x14ac:dyDescent="0.2">
      <c r="A210" s="14">
        <v>45231</v>
      </c>
      <c r="B210" s="11">
        <v>37.134</v>
      </c>
      <c r="C210" s="18">
        <v>12529</v>
      </c>
      <c r="D210" s="16">
        <v>138.25</v>
      </c>
      <c r="E210" s="26">
        <f t="shared" ref="E210:E234" si="126">ROUND(0.4*(ROUND(B210/$K$1,5)),5)+ROUND(0.4*(ROUND(((D210/$K$3)*($C$180/$K$2)),5)),5)+0.2</f>
        <v>1.4992799999999999</v>
      </c>
      <c r="F210" s="27">
        <f t="shared" ref="F210:F228" si="127">E210*F$8</f>
        <v>187410</v>
      </c>
      <c r="G210" s="27">
        <f t="shared" ref="G210:G228" si="128">E210*G$8</f>
        <v>1799.136</v>
      </c>
      <c r="H210" s="27">
        <f t="shared" ref="H210:H228" si="129">E210*H$8</f>
        <v>1766.4367032</v>
      </c>
      <c r="I210" s="27">
        <f t="shared" ref="I210:I228" si="130">E210*I$8</f>
        <v>2113.9847999999997</v>
      </c>
      <c r="J210" s="27">
        <f t="shared" ref="J210:J228" si="131">E210*J$8</f>
        <v>9.4454639999999994</v>
      </c>
      <c r="K210" s="27">
        <f t="shared" ref="K210:K228" si="132">E210*K$8</f>
        <v>12.593952</v>
      </c>
      <c r="L210" s="27">
        <f t="shared" ref="L210:L228" si="133">E210*L$8</f>
        <v>105.69924</v>
      </c>
      <c r="M210" s="27">
        <f t="shared" ref="M210:M228" si="134">E210*M$8</f>
        <v>140.93232</v>
      </c>
      <c r="N210" s="27">
        <f t="shared" ref="N210:N228" si="135">E210*N$8</f>
        <v>899.56799999999998</v>
      </c>
    </row>
    <row r="211" spans="1:14" x14ac:dyDescent="0.2">
      <c r="A211" s="14">
        <v>45261</v>
      </c>
      <c r="B211" s="11">
        <v>37.134</v>
      </c>
      <c r="C211" s="18">
        <v>12500</v>
      </c>
      <c r="D211" s="16">
        <v>139.55000000000001</v>
      </c>
      <c r="E211" s="26">
        <f t="shared" si="126"/>
        <v>1.5063</v>
      </c>
      <c r="F211" s="27">
        <f t="shared" si="127"/>
        <v>188287.5</v>
      </c>
      <c r="G211" s="27">
        <f t="shared" si="128"/>
        <v>1807.56</v>
      </c>
      <c r="H211" s="27">
        <f t="shared" si="129"/>
        <v>1774.7075970000001</v>
      </c>
      <c r="I211" s="27">
        <f t="shared" si="130"/>
        <v>2123.8829999999998</v>
      </c>
      <c r="J211" s="27">
        <f t="shared" si="131"/>
        <v>9.4896899999999995</v>
      </c>
      <c r="K211" s="27">
        <f t="shared" si="132"/>
        <v>12.65292</v>
      </c>
      <c r="L211" s="27">
        <f t="shared" si="133"/>
        <v>106.19414999999999</v>
      </c>
      <c r="M211" s="27">
        <f t="shared" si="134"/>
        <v>141.59219999999999</v>
      </c>
      <c r="N211" s="27">
        <f t="shared" si="135"/>
        <v>903.78</v>
      </c>
    </row>
    <row r="212" spans="1:14" x14ac:dyDescent="0.2">
      <c r="A212" s="14">
        <v>45292</v>
      </c>
      <c r="B212" s="11">
        <v>37.261000000000003</v>
      </c>
      <c r="C212" s="18">
        <v>12506</v>
      </c>
      <c r="D212" s="16">
        <v>139.22999999999999</v>
      </c>
      <c r="E212" s="26">
        <f t="shared" si="126"/>
        <v>1.50647</v>
      </c>
      <c r="F212" s="27">
        <f t="shared" si="127"/>
        <v>188308.75</v>
      </c>
      <c r="G212" s="27">
        <f t="shared" si="128"/>
        <v>1807.7639999999999</v>
      </c>
      <c r="H212" s="27">
        <f t="shared" si="129"/>
        <v>1774.9078893000001</v>
      </c>
      <c r="I212" s="27">
        <f t="shared" si="130"/>
        <v>2124.1226999999999</v>
      </c>
      <c r="J212" s="27">
        <f t="shared" si="131"/>
        <v>9.4907609999999991</v>
      </c>
      <c r="K212" s="27">
        <f t="shared" si="132"/>
        <v>12.654348000000001</v>
      </c>
      <c r="L212" s="27">
        <f t="shared" si="133"/>
        <v>106.206135</v>
      </c>
      <c r="M212" s="27">
        <f t="shared" si="134"/>
        <v>141.60818</v>
      </c>
      <c r="N212" s="27">
        <f t="shared" si="135"/>
        <v>903.88199999999995</v>
      </c>
    </row>
    <row r="213" spans="1:14" x14ac:dyDescent="0.2">
      <c r="A213" s="14">
        <v>45323</v>
      </c>
      <c r="B213" s="11">
        <v>37.290999999999997</v>
      </c>
      <c r="C213" s="18">
        <v>12439</v>
      </c>
      <c r="D213" s="16">
        <v>139.30000000000001</v>
      </c>
      <c r="E213" s="26">
        <f t="shared" si="126"/>
        <v>1.50728</v>
      </c>
      <c r="F213" s="27">
        <f t="shared" si="127"/>
        <v>188410</v>
      </c>
      <c r="G213" s="27">
        <f t="shared" si="128"/>
        <v>1808.7359999999999</v>
      </c>
      <c r="H213" s="27">
        <f t="shared" si="129"/>
        <v>1775.8622232</v>
      </c>
      <c r="I213" s="27">
        <f t="shared" si="130"/>
        <v>2125.2647999999999</v>
      </c>
      <c r="J213" s="27">
        <f t="shared" si="131"/>
        <v>9.4958639999999992</v>
      </c>
      <c r="K213" s="27">
        <f t="shared" si="132"/>
        <v>12.661152</v>
      </c>
      <c r="L213" s="27">
        <f t="shared" si="133"/>
        <v>106.26324</v>
      </c>
      <c r="M213" s="27">
        <f t="shared" si="134"/>
        <v>141.68431999999999</v>
      </c>
      <c r="N213" s="27">
        <f t="shared" si="135"/>
        <v>904.36799999999994</v>
      </c>
    </row>
    <row r="214" spans="1:14" x14ac:dyDescent="0.2">
      <c r="A214" s="14">
        <v>45352</v>
      </c>
      <c r="B214" s="11">
        <v>37.290999999999997</v>
      </c>
      <c r="C214" s="18">
        <v>12573</v>
      </c>
      <c r="D214" s="16">
        <v>138.54</v>
      </c>
      <c r="E214" s="26">
        <f t="shared" si="126"/>
        <v>1.50318</v>
      </c>
      <c r="F214" s="27">
        <f t="shared" si="127"/>
        <v>187897.5</v>
      </c>
      <c r="G214" s="27">
        <f t="shared" si="128"/>
        <v>1803.816</v>
      </c>
      <c r="H214" s="27">
        <f t="shared" si="129"/>
        <v>1771.0316442000001</v>
      </c>
      <c r="I214" s="27">
        <f t="shared" si="130"/>
        <v>2119.4838</v>
      </c>
      <c r="J214" s="27">
        <f t="shared" si="131"/>
        <v>9.4700340000000001</v>
      </c>
      <c r="K214" s="27">
        <f t="shared" si="132"/>
        <v>12.626711999999999</v>
      </c>
      <c r="L214" s="27">
        <f t="shared" si="133"/>
        <v>105.97418999999999</v>
      </c>
      <c r="M214" s="27">
        <f t="shared" si="134"/>
        <v>141.29892000000001</v>
      </c>
      <c r="N214" s="27">
        <f t="shared" si="135"/>
        <v>901.90800000000002</v>
      </c>
    </row>
    <row r="215" spans="1:14" x14ac:dyDescent="0.2">
      <c r="A215" s="14">
        <v>45383</v>
      </c>
      <c r="B215" s="11">
        <v>37.698999999999998</v>
      </c>
      <c r="C215" s="18">
        <v>12520</v>
      </c>
      <c r="D215" s="16">
        <v>140.04</v>
      </c>
      <c r="E215" s="26">
        <f t="shared" si="126"/>
        <v>1.5173599999999998</v>
      </c>
      <c r="F215" s="27">
        <f t="shared" si="127"/>
        <v>189669.99999999997</v>
      </c>
      <c r="G215" s="27">
        <f t="shared" si="128"/>
        <v>1820.8319999999999</v>
      </c>
      <c r="H215" s="27">
        <f t="shared" si="129"/>
        <v>1787.7383783999999</v>
      </c>
      <c r="I215" s="27">
        <f t="shared" si="130"/>
        <v>2139.4775999999997</v>
      </c>
      <c r="J215" s="27">
        <f t="shared" si="131"/>
        <v>9.5593679999999992</v>
      </c>
      <c r="K215" s="27">
        <f t="shared" si="132"/>
        <v>12.745823999999999</v>
      </c>
      <c r="L215" s="27">
        <f t="shared" si="133"/>
        <v>106.97387999999999</v>
      </c>
      <c r="M215" s="27">
        <f t="shared" si="134"/>
        <v>142.63183999999998</v>
      </c>
      <c r="N215" s="27">
        <f t="shared" si="135"/>
        <v>910.41599999999994</v>
      </c>
    </row>
    <row r="216" spans="1:14" x14ac:dyDescent="0.2">
      <c r="A216" s="14">
        <v>45413</v>
      </c>
      <c r="B216" s="11">
        <v>37.698999999999998</v>
      </c>
      <c r="C216" s="18">
        <v>12623</v>
      </c>
      <c r="D216" s="16">
        <v>139.44999999999999</v>
      </c>
      <c r="E216" s="26">
        <f t="shared" si="126"/>
        <v>1.51417</v>
      </c>
      <c r="F216" s="27">
        <f t="shared" si="127"/>
        <v>189271.25</v>
      </c>
      <c r="G216" s="27">
        <f t="shared" si="128"/>
        <v>1817.0039999999999</v>
      </c>
      <c r="H216" s="27">
        <f t="shared" si="129"/>
        <v>1783.9799523000001</v>
      </c>
      <c r="I216" s="27">
        <f t="shared" si="130"/>
        <v>2134.9796999999999</v>
      </c>
      <c r="J216" s="27">
        <f t="shared" si="131"/>
        <v>9.5392709999999994</v>
      </c>
      <c r="K216" s="27">
        <f t="shared" si="132"/>
        <v>12.719028000000002</v>
      </c>
      <c r="L216" s="27">
        <f t="shared" si="133"/>
        <v>106.748985</v>
      </c>
      <c r="M216" s="27">
        <f t="shared" si="134"/>
        <v>142.33197999999999</v>
      </c>
      <c r="N216" s="27">
        <f t="shared" si="135"/>
        <v>908.50199999999995</v>
      </c>
    </row>
    <row r="217" spans="1:14" x14ac:dyDescent="0.2">
      <c r="A217" s="14">
        <v>45444</v>
      </c>
      <c r="B217" s="11">
        <v>37.698999999999998</v>
      </c>
      <c r="C217" s="18">
        <v>12719</v>
      </c>
      <c r="D217" s="16">
        <v>140.59</v>
      </c>
      <c r="E217" s="26">
        <f t="shared" si="126"/>
        <v>1.52033</v>
      </c>
      <c r="F217" s="27">
        <f t="shared" si="127"/>
        <v>190041.25</v>
      </c>
      <c r="G217" s="27">
        <f t="shared" si="128"/>
        <v>1824.396</v>
      </c>
      <c r="H217" s="27">
        <f t="shared" si="129"/>
        <v>1791.2376027</v>
      </c>
      <c r="I217" s="27">
        <f t="shared" si="130"/>
        <v>2143.6653000000001</v>
      </c>
      <c r="J217" s="27">
        <f t="shared" si="131"/>
        <v>9.5780789999999989</v>
      </c>
      <c r="K217" s="27">
        <f t="shared" si="132"/>
        <v>12.770772000000001</v>
      </c>
      <c r="L217" s="27">
        <f t="shared" si="133"/>
        <v>107.18326499999999</v>
      </c>
      <c r="M217" s="27">
        <f t="shared" si="134"/>
        <v>142.91102000000001</v>
      </c>
      <c r="N217" s="27">
        <f t="shared" si="135"/>
        <v>912.19799999999998</v>
      </c>
    </row>
    <row r="218" spans="1:14" x14ac:dyDescent="0.2">
      <c r="A218" s="14">
        <v>45474</v>
      </c>
      <c r="B218" s="11">
        <v>38.149000000000001</v>
      </c>
      <c r="C218" s="18">
        <v>12751</v>
      </c>
      <c r="D218" s="16">
        <v>141.66999999999999</v>
      </c>
      <c r="E218" s="26">
        <f t="shared" si="126"/>
        <v>1.53285</v>
      </c>
      <c r="F218" s="27">
        <f t="shared" si="127"/>
        <v>191606.25</v>
      </c>
      <c r="G218" s="27">
        <f t="shared" si="128"/>
        <v>1839.42</v>
      </c>
      <c r="H218" s="27">
        <f t="shared" si="129"/>
        <v>1805.9885415000001</v>
      </c>
      <c r="I218" s="27">
        <f t="shared" si="130"/>
        <v>2161.3184999999999</v>
      </c>
      <c r="J218" s="27">
        <f t="shared" si="131"/>
        <v>9.656955</v>
      </c>
      <c r="K218" s="27">
        <f t="shared" si="132"/>
        <v>12.875940000000002</v>
      </c>
      <c r="L218" s="27">
        <f t="shared" si="133"/>
        <v>108.06592500000001</v>
      </c>
      <c r="M218" s="27">
        <f t="shared" si="134"/>
        <v>144.08789999999999</v>
      </c>
      <c r="N218" s="27">
        <f t="shared" si="135"/>
        <v>919.71</v>
      </c>
    </row>
    <row r="219" spans="1:14" x14ac:dyDescent="0.2">
      <c r="A219" s="14">
        <v>45505</v>
      </c>
      <c r="B219" s="11">
        <v>38.149000000000001</v>
      </c>
      <c r="C219" s="18">
        <v>12717</v>
      </c>
      <c r="D219" s="16">
        <v>142.02000000000001</v>
      </c>
      <c r="E219" s="26">
        <f t="shared" si="126"/>
        <v>1.53474</v>
      </c>
      <c r="F219" s="27">
        <f t="shared" si="127"/>
        <v>191842.5</v>
      </c>
      <c r="G219" s="27">
        <f t="shared" si="128"/>
        <v>1841.6880000000001</v>
      </c>
      <c r="H219" s="27">
        <f t="shared" si="129"/>
        <v>1808.2153206</v>
      </c>
      <c r="I219" s="27">
        <f t="shared" si="130"/>
        <v>2163.9834000000001</v>
      </c>
      <c r="J219" s="27">
        <f t="shared" si="131"/>
        <v>9.668861999999999</v>
      </c>
      <c r="K219" s="27">
        <f t="shared" si="132"/>
        <v>12.891816</v>
      </c>
      <c r="L219" s="27">
        <f t="shared" si="133"/>
        <v>108.19917</v>
      </c>
      <c r="M219" s="27">
        <f t="shared" si="134"/>
        <v>144.26555999999999</v>
      </c>
      <c r="N219" s="27">
        <f t="shared" si="135"/>
        <v>920.84400000000005</v>
      </c>
    </row>
    <row r="220" spans="1:14" x14ac:dyDescent="0.2">
      <c r="A220" s="14">
        <v>45536</v>
      </c>
      <c r="B220" s="11">
        <v>38.149000000000001</v>
      </c>
      <c r="C220" s="18">
        <v>12763</v>
      </c>
      <c r="D220" s="16">
        <v>141.63999999999999</v>
      </c>
      <c r="E220" s="26">
        <f t="shared" si="126"/>
        <v>1.5326899999999999</v>
      </c>
      <c r="F220" s="27">
        <f t="shared" si="127"/>
        <v>191586.25</v>
      </c>
      <c r="G220" s="27">
        <f t="shared" si="128"/>
        <v>1839.2279999999998</v>
      </c>
      <c r="H220" s="27">
        <f t="shared" si="129"/>
        <v>1805.8000310999998</v>
      </c>
      <c r="I220" s="27">
        <f t="shared" si="130"/>
        <v>2161.0928999999996</v>
      </c>
      <c r="J220" s="27">
        <f t="shared" si="131"/>
        <v>9.6559469999999994</v>
      </c>
      <c r="K220" s="27">
        <f t="shared" si="132"/>
        <v>12.874596</v>
      </c>
      <c r="L220" s="27">
        <f t="shared" si="133"/>
        <v>108.05464499999999</v>
      </c>
      <c r="M220" s="27">
        <f t="shared" si="134"/>
        <v>144.07285999999999</v>
      </c>
      <c r="N220" s="27">
        <f t="shared" si="135"/>
        <v>919.61399999999992</v>
      </c>
    </row>
    <row r="221" spans="1:14" x14ac:dyDescent="0.2">
      <c r="A221" s="14">
        <v>45566</v>
      </c>
      <c r="B221" s="11">
        <v>38.405999999999999</v>
      </c>
      <c r="C221" s="18">
        <v>12731</v>
      </c>
      <c r="D221" s="16">
        <v>142.16</v>
      </c>
      <c r="E221" s="26">
        <f t="shared" si="126"/>
        <v>1.5393299999999999</v>
      </c>
      <c r="F221" s="27">
        <f t="shared" si="127"/>
        <v>192416.24999999997</v>
      </c>
      <c r="G221" s="27">
        <f t="shared" si="128"/>
        <v>1847.1959999999999</v>
      </c>
      <c r="H221" s="27">
        <f t="shared" si="129"/>
        <v>1813.6232126999998</v>
      </c>
      <c r="I221" s="27">
        <f t="shared" si="130"/>
        <v>2170.4552999999996</v>
      </c>
      <c r="J221" s="27">
        <f t="shared" si="131"/>
        <v>9.6977789999999988</v>
      </c>
      <c r="K221" s="27">
        <f t="shared" si="132"/>
        <v>12.930372</v>
      </c>
      <c r="L221" s="27">
        <f t="shared" si="133"/>
        <v>108.52276499999999</v>
      </c>
      <c r="M221" s="27">
        <f t="shared" si="134"/>
        <v>144.69701999999998</v>
      </c>
      <c r="N221" s="27">
        <f t="shared" si="135"/>
        <v>923.59799999999996</v>
      </c>
    </row>
    <row r="222" spans="1:14" x14ac:dyDescent="0.2">
      <c r="A222" s="14">
        <v>45597</v>
      </c>
      <c r="B222" s="11">
        <v>38.405999999999999</v>
      </c>
      <c r="C222" s="18">
        <v>12783</v>
      </c>
      <c r="D222" s="16">
        <v>141.80000000000001</v>
      </c>
      <c r="E222" s="26">
        <f t="shared" si="126"/>
        <v>1.53738</v>
      </c>
      <c r="F222" s="27">
        <f t="shared" si="127"/>
        <v>192172.5</v>
      </c>
      <c r="G222" s="27">
        <f t="shared" si="128"/>
        <v>1844.856</v>
      </c>
      <c r="H222" s="27">
        <f t="shared" si="129"/>
        <v>1811.3257422000001</v>
      </c>
      <c r="I222" s="27">
        <f t="shared" si="130"/>
        <v>2167.7058000000002</v>
      </c>
      <c r="J222" s="27">
        <f t="shared" si="131"/>
        <v>9.6854940000000003</v>
      </c>
      <c r="K222" s="27">
        <f t="shared" si="132"/>
        <v>12.913992</v>
      </c>
      <c r="L222" s="27">
        <f t="shared" si="133"/>
        <v>108.38529</v>
      </c>
      <c r="M222" s="27">
        <f t="shared" si="134"/>
        <v>144.51372000000001</v>
      </c>
      <c r="N222" s="27">
        <f t="shared" si="135"/>
        <v>922.428</v>
      </c>
    </row>
    <row r="223" spans="1:14" x14ac:dyDescent="0.2">
      <c r="A223" s="14">
        <v>45627</v>
      </c>
      <c r="B223" s="11">
        <v>38.405999999999999</v>
      </c>
      <c r="C223" s="18">
        <v>12762</v>
      </c>
      <c r="D223" s="16">
        <v>142.38</v>
      </c>
      <c r="E223" s="26">
        <f t="shared" si="126"/>
        <v>1.54051</v>
      </c>
      <c r="F223" s="27">
        <f t="shared" si="127"/>
        <v>192563.75</v>
      </c>
      <c r="G223" s="27">
        <f t="shared" si="128"/>
        <v>1848.6120000000001</v>
      </c>
      <c r="H223" s="27">
        <f t="shared" si="129"/>
        <v>1815.0134769000001</v>
      </c>
      <c r="I223" s="27">
        <f t="shared" si="130"/>
        <v>2172.1190999999999</v>
      </c>
      <c r="J223" s="27">
        <f t="shared" si="131"/>
        <v>9.7052130000000005</v>
      </c>
      <c r="K223" s="27">
        <f t="shared" si="132"/>
        <v>12.940284</v>
      </c>
      <c r="L223" s="27">
        <f t="shared" si="133"/>
        <v>108.60595500000001</v>
      </c>
      <c r="M223" s="27">
        <f t="shared" si="134"/>
        <v>144.80794</v>
      </c>
      <c r="N223" s="27">
        <f t="shared" si="135"/>
        <v>924.30600000000004</v>
      </c>
    </row>
    <row r="224" spans="1:14" x14ac:dyDescent="0.2">
      <c r="A224" s="14">
        <v>45658</v>
      </c>
      <c r="B224" s="11">
        <v>38.569000000000003</v>
      </c>
      <c r="C224" s="18">
        <v>12778</v>
      </c>
      <c r="D224" s="16">
        <v>142.13999999999999</v>
      </c>
      <c r="E224" s="26">
        <f t="shared" si="126"/>
        <v>1.54165</v>
      </c>
      <c r="F224" s="27">
        <f t="shared" si="127"/>
        <v>192706.25</v>
      </c>
      <c r="G224" s="27">
        <f t="shared" si="128"/>
        <v>1849.98</v>
      </c>
      <c r="H224" s="27">
        <f t="shared" si="129"/>
        <v>1816.3566135000001</v>
      </c>
      <c r="I224" s="27">
        <f t="shared" si="130"/>
        <v>2173.7264999999998</v>
      </c>
      <c r="J224" s="27">
        <f t="shared" si="131"/>
        <v>9.712394999999999</v>
      </c>
      <c r="K224" s="27">
        <f t="shared" si="132"/>
        <v>12.949860000000001</v>
      </c>
      <c r="L224" s="27">
        <f t="shared" si="133"/>
        <v>108.686325</v>
      </c>
      <c r="M224" s="27">
        <f t="shared" si="134"/>
        <v>144.9151</v>
      </c>
      <c r="N224" s="27">
        <f t="shared" si="135"/>
        <v>924.99</v>
      </c>
    </row>
    <row r="225" spans="1:14" x14ac:dyDescent="0.2">
      <c r="A225" s="14">
        <v>45689</v>
      </c>
      <c r="B225" s="11">
        <v>38.584000000000003</v>
      </c>
      <c r="C225" s="18">
        <v>12748</v>
      </c>
      <c r="D225" s="16">
        <v>142.33000000000001</v>
      </c>
      <c r="E225" s="26">
        <f t="shared" si="126"/>
        <v>1.5428900000000001</v>
      </c>
      <c r="F225" s="27">
        <f t="shared" si="127"/>
        <v>192861.25</v>
      </c>
      <c r="G225" s="27">
        <f t="shared" si="128"/>
        <v>1851.4680000000001</v>
      </c>
      <c r="H225" s="27">
        <f t="shared" si="129"/>
        <v>1817.8175691000001</v>
      </c>
      <c r="I225" s="27">
        <f t="shared" si="130"/>
        <v>2175.4749000000002</v>
      </c>
      <c r="J225" s="27">
        <f t="shared" si="131"/>
        <v>9.7202070000000003</v>
      </c>
      <c r="K225" s="27">
        <f t="shared" si="132"/>
        <v>12.960276000000002</v>
      </c>
      <c r="L225" s="27">
        <f t="shared" si="133"/>
        <v>108.77374500000001</v>
      </c>
      <c r="M225" s="27">
        <f t="shared" si="134"/>
        <v>145.03166000000002</v>
      </c>
      <c r="N225" s="27">
        <f t="shared" si="135"/>
        <v>925.73400000000004</v>
      </c>
    </row>
    <row r="226" spans="1:14" x14ac:dyDescent="0.2">
      <c r="A226" s="14">
        <v>45717</v>
      </c>
      <c r="B226" s="11">
        <v>38.584000000000003</v>
      </c>
      <c r="C226" s="18">
        <v>12753</v>
      </c>
      <c r="D226" s="16">
        <v>141.99</v>
      </c>
      <c r="E226" s="26">
        <f t="shared" si="126"/>
        <v>1.5410600000000001</v>
      </c>
      <c r="F226" s="27">
        <f t="shared" si="127"/>
        <v>192632.5</v>
      </c>
      <c r="G226" s="27">
        <f t="shared" si="128"/>
        <v>1849.2720000000002</v>
      </c>
      <c r="H226" s="27">
        <f t="shared" si="129"/>
        <v>1815.6614814000002</v>
      </c>
      <c r="I226" s="27">
        <f t="shared" si="130"/>
        <v>2172.8946000000001</v>
      </c>
      <c r="J226" s="27">
        <f t="shared" si="131"/>
        <v>9.7086780000000008</v>
      </c>
      <c r="K226" s="27">
        <f t="shared" si="132"/>
        <v>12.944904000000001</v>
      </c>
      <c r="L226" s="27">
        <f t="shared" si="133"/>
        <v>108.64473000000001</v>
      </c>
      <c r="M226" s="27">
        <f t="shared" si="134"/>
        <v>144.85964000000001</v>
      </c>
      <c r="N226" s="27">
        <f t="shared" si="135"/>
        <v>924.63600000000008</v>
      </c>
    </row>
    <row r="227" spans="1:14" x14ac:dyDescent="0.2">
      <c r="A227" s="14">
        <v>45748</v>
      </c>
      <c r="B227" s="11">
        <v>38.966000000000001</v>
      </c>
      <c r="C227" s="18">
        <v>12774</v>
      </c>
      <c r="D227" s="16">
        <v>142.04</v>
      </c>
      <c r="E227" s="26">
        <f t="shared" si="126"/>
        <v>1.5470200000000001</v>
      </c>
      <c r="F227" s="27">
        <f t="shared" si="127"/>
        <v>193377.5</v>
      </c>
      <c r="G227" s="27">
        <f t="shared" si="128"/>
        <v>1856.424</v>
      </c>
      <c r="H227" s="27">
        <f t="shared" si="129"/>
        <v>1822.6834938000002</v>
      </c>
      <c r="I227" s="27">
        <f t="shared" si="130"/>
        <v>2181.2982000000002</v>
      </c>
      <c r="J227" s="27">
        <f t="shared" si="131"/>
        <v>9.7462260000000001</v>
      </c>
      <c r="K227" s="27">
        <f t="shared" si="132"/>
        <v>12.994968000000002</v>
      </c>
      <c r="L227" s="27">
        <f t="shared" si="133"/>
        <v>109.06491</v>
      </c>
      <c r="M227" s="27">
        <f t="shared" si="134"/>
        <v>145.41988000000001</v>
      </c>
      <c r="N227" s="27">
        <f t="shared" si="135"/>
        <v>928.21199999999999</v>
      </c>
    </row>
    <row r="228" spans="1:14" x14ac:dyDescent="0.2">
      <c r="A228" s="14">
        <v>45778</v>
      </c>
      <c r="B228" s="11">
        <v>38.966000000000001</v>
      </c>
      <c r="C228" s="18">
        <v>12764</v>
      </c>
      <c r="D228" s="16">
        <v>142.28</v>
      </c>
      <c r="E228" s="26">
        <f t="shared" si="126"/>
        <v>1.5483100000000001</v>
      </c>
      <c r="F228" s="27">
        <f t="shared" si="127"/>
        <v>193538.75</v>
      </c>
      <c r="G228" s="27">
        <f t="shared" si="128"/>
        <v>1857.972</v>
      </c>
      <c r="H228" s="27">
        <f t="shared" si="129"/>
        <v>1824.2033589000002</v>
      </c>
      <c r="I228" s="27">
        <f t="shared" si="130"/>
        <v>2183.1170999999999</v>
      </c>
      <c r="J228" s="27">
        <f t="shared" si="131"/>
        <v>9.7543530000000001</v>
      </c>
      <c r="K228" s="27">
        <f t="shared" si="132"/>
        <v>13.005804000000001</v>
      </c>
      <c r="L228" s="27">
        <f t="shared" si="133"/>
        <v>109.155855</v>
      </c>
      <c r="M228" s="27">
        <f t="shared" si="134"/>
        <v>145.54114000000001</v>
      </c>
      <c r="N228" s="27">
        <f t="shared" si="135"/>
        <v>928.98599999999999</v>
      </c>
    </row>
    <row r="229" spans="1:14" x14ac:dyDescent="0.2">
      <c r="A229" s="14">
        <v>45809</v>
      </c>
      <c r="B229" s="11">
        <v>38.966000000000001</v>
      </c>
      <c r="C229" s="18">
        <v>12803</v>
      </c>
      <c r="D229" s="16">
        <v>142.16999999999999</v>
      </c>
      <c r="E229" s="26">
        <f t="shared" si="126"/>
        <v>1.54772</v>
      </c>
      <c r="F229" s="27">
        <f t="shared" ref="F229:F234" si="136">E229*F$8</f>
        <v>193465</v>
      </c>
      <c r="G229" s="27">
        <f t="shared" ref="G229:G234" si="137">E229*G$8</f>
        <v>1857.2639999999999</v>
      </c>
      <c r="H229" s="27">
        <f t="shared" ref="H229:H234" si="138">E229*H$8</f>
        <v>1823.5082268000001</v>
      </c>
      <c r="I229" s="27">
        <f t="shared" ref="I229:I234" si="139">E229*I$8</f>
        <v>2182.2851999999998</v>
      </c>
      <c r="J229" s="27">
        <f t="shared" ref="J229:J234" si="140">E229*J$8</f>
        <v>9.7506360000000001</v>
      </c>
      <c r="K229" s="27">
        <f t="shared" ref="K229:K234" si="141">E229*K$8</f>
        <v>13.000848000000001</v>
      </c>
      <c r="L229" s="27">
        <f t="shared" ref="L229:L234" si="142">E229*L$8</f>
        <v>109.11426</v>
      </c>
      <c r="M229" s="27">
        <f t="shared" ref="M229:M234" si="143">E229*M$8</f>
        <v>145.48568</v>
      </c>
      <c r="N229" s="27">
        <f t="shared" ref="N229:N234" si="144">E229*N$8</f>
        <v>928.63199999999995</v>
      </c>
    </row>
    <row r="230" spans="1:14" x14ac:dyDescent="0.2">
      <c r="A230" s="14">
        <v>45839</v>
      </c>
      <c r="B230" s="19">
        <v>39.29</v>
      </c>
      <c r="C230" s="18">
        <v>12804</v>
      </c>
      <c r="D230" s="16">
        <v>142.6</v>
      </c>
      <c r="E230" s="26">
        <f t="shared" si="126"/>
        <v>1.5548599999999999</v>
      </c>
      <c r="F230" s="27">
        <f t="shared" si="136"/>
        <v>194357.5</v>
      </c>
      <c r="G230" s="27">
        <f t="shared" si="137"/>
        <v>1865.8319999999999</v>
      </c>
      <c r="H230" s="27">
        <f t="shared" si="138"/>
        <v>1831.9205033999999</v>
      </c>
      <c r="I230" s="27">
        <f t="shared" si="139"/>
        <v>2192.3525999999997</v>
      </c>
      <c r="J230" s="27">
        <f t="shared" si="140"/>
        <v>9.7956179999999993</v>
      </c>
      <c r="K230" s="27">
        <f t="shared" si="141"/>
        <v>13.060824</v>
      </c>
      <c r="L230" s="27">
        <f t="shared" si="142"/>
        <v>109.61762999999999</v>
      </c>
      <c r="M230" s="27">
        <f t="shared" si="143"/>
        <v>146.15683999999999</v>
      </c>
      <c r="N230" s="27">
        <f t="shared" si="144"/>
        <v>932.91599999999994</v>
      </c>
    </row>
    <row r="231" spans="1:14" x14ac:dyDescent="0.2">
      <c r="A231" s="14">
        <v>45870</v>
      </c>
      <c r="B231" s="19">
        <v>39.29</v>
      </c>
      <c r="C231" s="18">
        <v>12772</v>
      </c>
      <c r="D231" s="16">
        <v>142.61000000000001</v>
      </c>
      <c r="E231" s="26">
        <f t="shared" si="126"/>
        <v>1.55491</v>
      </c>
      <c r="F231" s="27">
        <f t="shared" si="136"/>
        <v>194363.75</v>
      </c>
      <c r="G231" s="27">
        <f t="shared" si="137"/>
        <v>1865.8920000000001</v>
      </c>
      <c r="H231" s="27">
        <f t="shared" si="138"/>
        <v>1831.9794129000002</v>
      </c>
      <c r="I231" s="27">
        <f t="shared" si="139"/>
        <v>2192.4231</v>
      </c>
      <c r="J231" s="27">
        <f t="shared" si="140"/>
        <v>9.7959329999999998</v>
      </c>
      <c r="K231" s="27">
        <f t="shared" si="141"/>
        <v>13.061244</v>
      </c>
      <c r="L231" s="27">
        <f t="shared" si="142"/>
        <v>109.621155</v>
      </c>
      <c r="M231" s="27">
        <f t="shared" si="143"/>
        <v>146.16154</v>
      </c>
      <c r="N231" s="27">
        <f t="shared" si="144"/>
        <v>932.94600000000003</v>
      </c>
    </row>
    <row r="232" spans="1:14" x14ac:dyDescent="0.2">
      <c r="A232" s="14">
        <v>45901</v>
      </c>
      <c r="B232" s="19">
        <v>39.29</v>
      </c>
      <c r="C232" s="18">
        <v>12825</v>
      </c>
      <c r="D232" s="16">
        <v>142.25</v>
      </c>
      <c r="E232" s="26">
        <f t="shared" si="126"/>
        <v>1.55297</v>
      </c>
      <c r="F232" s="27">
        <f t="shared" si="136"/>
        <v>194121.25</v>
      </c>
      <c r="G232" s="27">
        <f t="shared" si="137"/>
        <v>1863.5639999999999</v>
      </c>
      <c r="H232" s="27">
        <f t="shared" si="138"/>
        <v>1829.6937243</v>
      </c>
      <c r="I232" s="27">
        <f t="shared" si="139"/>
        <v>2189.6876999999999</v>
      </c>
      <c r="J232" s="27">
        <f t="shared" si="140"/>
        <v>9.7837110000000003</v>
      </c>
      <c r="K232" s="27">
        <f t="shared" si="141"/>
        <v>13.044948</v>
      </c>
      <c r="L232" s="27">
        <f t="shared" si="142"/>
        <v>109.484385</v>
      </c>
      <c r="M232" s="27">
        <f t="shared" si="143"/>
        <v>145.97917999999999</v>
      </c>
      <c r="N232" s="27">
        <f t="shared" si="144"/>
        <v>931.78199999999993</v>
      </c>
    </row>
    <row r="233" spans="1:14" x14ac:dyDescent="0.2">
      <c r="A233" s="14">
        <v>45931</v>
      </c>
      <c r="B233" s="19">
        <v>39.29</v>
      </c>
      <c r="C233" s="18">
        <v>12863</v>
      </c>
      <c r="D233" s="16">
        <v>142.85</v>
      </c>
      <c r="E233" s="26">
        <f t="shared" si="126"/>
        <v>1.5562099999999999</v>
      </c>
      <c r="F233" s="27">
        <f t="shared" si="136"/>
        <v>194526.24999999997</v>
      </c>
      <c r="G233" s="27">
        <f t="shared" si="137"/>
        <v>1867.4519999999998</v>
      </c>
      <c r="H233" s="27">
        <f t="shared" si="138"/>
        <v>1833.5110599</v>
      </c>
      <c r="I233" s="27">
        <f t="shared" si="139"/>
        <v>2194.2560999999996</v>
      </c>
      <c r="J233" s="27">
        <f t="shared" si="140"/>
        <v>9.8041229999999988</v>
      </c>
      <c r="K233" s="27">
        <f t="shared" si="141"/>
        <v>13.072163999999999</v>
      </c>
      <c r="L233" s="27">
        <f t="shared" si="142"/>
        <v>109.71280499999999</v>
      </c>
      <c r="M233" s="27">
        <f t="shared" si="143"/>
        <v>146.28373999999999</v>
      </c>
      <c r="N233" s="27">
        <f t="shared" si="144"/>
        <v>933.72599999999989</v>
      </c>
    </row>
    <row r="234" spans="1:14" x14ac:dyDescent="0.2">
      <c r="A234" s="14">
        <v>45962</v>
      </c>
      <c r="B234" s="19">
        <v>39.29</v>
      </c>
      <c r="C234" s="18">
        <v>12910</v>
      </c>
      <c r="D234" s="16">
        <v>143.27000000000001</v>
      </c>
      <c r="E234" s="26">
        <f t="shared" si="126"/>
        <v>1.5584800000000001</v>
      </c>
      <c r="F234" s="27">
        <f t="shared" si="136"/>
        <v>194810</v>
      </c>
      <c r="G234" s="27">
        <f t="shared" si="137"/>
        <v>1870.1760000000002</v>
      </c>
      <c r="H234" s="27">
        <f t="shared" si="138"/>
        <v>1836.1855512000002</v>
      </c>
      <c r="I234" s="27">
        <f t="shared" si="139"/>
        <v>2197.4567999999999</v>
      </c>
      <c r="J234" s="27">
        <f t="shared" si="140"/>
        <v>9.8184240000000003</v>
      </c>
      <c r="K234" s="27">
        <f t="shared" si="141"/>
        <v>13.091232000000002</v>
      </c>
      <c r="L234" s="27">
        <f t="shared" si="142"/>
        <v>109.87284000000001</v>
      </c>
      <c r="M234" s="27">
        <f t="shared" si="143"/>
        <v>146.49712</v>
      </c>
      <c r="N234" s="27">
        <f t="shared" si="144"/>
        <v>935.08800000000008</v>
      </c>
    </row>
    <row r="235" spans="1:14" x14ac:dyDescent="0.2">
      <c r="A235" s="14">
        <v>45992</v>
      </c>
      <c r="B235" s="19">
        <v>39.29</v>
      </c>
      <c r="C235" s="18">
        <v>12982</v>
      </c>
      <c r="D235" s="16">
        <v>143.79</v>
      </c>
      <c r="E235" s="26">
        <f t="shared" ref="E235:E240" si="145">ROUND(0.4*(ROUND(B235/$K$1,5)),5)+ROUND(0.4*(ROUND(((D235/$K$3)*($C$180/$K$2)),5)),5)+0.2</f>
        <v>1.5612899999999998</v>
      </c>
      <c r="F235" s="27">
        <f t="shared" ref="F235:F240" si="146">E235*F$8</f>
        <v>195161.24999999997</v>
      </c>
      <c r="G235" s="27">
        <f t="shared" ref="G235:G240" si="147">E235*G$8</f>
        <v>1873.5479999999998</v>
      </c>
      <c r="H235" s="27">
        <f t="shared" ref="H235:H240" si="148">E235*H$8</f>
        <v>1839.4962650999998</v>
      </c>
      <c r="I235" s="27">
        <f t="shared" ref="I235:I240" si="149">E235*I$8</f>
        <v>2201.4188999999997</v>
      </c>
      <c r="J235" s="27">
        <f t="shared" ref="J235:J240" si="150">E235*J$8</f>
        <v>9.8361269999999994</v>
      </c>
      <c r="K235" s="27">
        <f t="shared" ref="K235:K240" si="151">E235*K$8</f>
        <v>13.114835999999999</v>
      </c>
      <c r="L235" s="27">
        <f t="shared" ref="L235:L240" si="152">E235*L$8</f>
        <v>110.07094499999999</v>
      </c>
      <c r="M235" s="27">
        <f t="shared" ref="M235:M240" si="153">E235*M$8</f>
        <v>146.76125999999999</v>
      </c>
      <c r="N235" s="27">
        <f t="shared" ref="N235:N240" si="154">E235*N$8</f>
        <v>936.77399999999989</v>
      </c>
    </row>
    <row r="236" spans="1:14" x14ac:dyDescent="0.2">
      <c r="A236" s="14">
        <v>46023</v>
      </c>
      <c r="B236" s="19">
        <v>39.295000000000002</v>
      </c>
      <c r="C236" s="18">
        <v>13148</v>
      </c>
      <c r="D236" s="16">
        <v>144.6</v>
      </c>
      <c r="E236" s="26">
        <f t="shared" si="145"/>
        <v>1.5657400000000001</v>
      </c>
      <c r="F236" s="27">
        <f t="shared" si="146"/>
        <v>195717.50000000003</v>
      </c>
      <c r="G236" s="27">
        <f t="shared" si="147"/>
        <v>1878.8880000000001</v>
      </c>
      <c r="H236" s="27">
        <f t="shared" si="148"/>
        <v>1844.7392106000002</v>
      </c>
      <c r="I236" s="27">
        <f t="shared" si="149"/>
        <v>2207.6934000000001</v>
      </c>
      <c r="J236" s="27">
        <f t="shared" si="150"/>
        <v>9.8641620000000003</v>
      </c>
      <c r="K236" s="27">
        <f t="shared" si="151"/>
        <v>13.152216000000001</v>
      </c>
      <c r="L236" s="27">
        <f t="shared" si="152"/>
        <v>110.38467000000001</v>
      </c>
      <c r="M236" s="27">
        <f t="shared" si="153"/>
        <v>147.17956000000001</v>
      </c>
      <c r="N236" s="27">
        <f t="shared" si="154"/>
        <v>939.44400000000007</v>
      </c>
    </row>
    <row r="237" spans="1:14" x14ac:dyDescent="0.2">
      <c r="A237" s="14">
        <v>46054</v>
      </c>
      <c r="B237" s="19">
        <v>39.308999999999997</v>
      </c>
      <c r="C237" s="18">
        <v>13491</v>
      </c>
      <c r="D237" s="16">
        <v>146.44</v>
      </c>
      <c r="E237" s="26">
        <f t="shared" si="145"/>
        <v>1.5758799999999999</v>
      </c>
      <c r="F237" s="27">
        <f t="shared" si="146"/>
        <v>196985</v>
      </c>
      <c r="G237" s="27">
        <f t="shared" si="147"/>
        <v>1891.056</v>
      </c>
      <c r="H237" s="27">
        <f t="shared" si="148"/>
        <v>1856.6860572000001</v>
      </c>
      <c r="I237" s="27">
        <f t="shared" si="149"/>
        <v>2221.9908</v>
      </c>
      <c r="J237" s="27">
        <f t="shared" si="150"/>
        <v>9.9280439999999999</v>
      </c>
      <c r="K237" s="27">
        <f t="shared" si="151"/>
        <v>13.237392</v>
      </c>
      <c r="L237" s="27">
        <f t="shared" si="152"/>
        <v>111.09953999999999</v>
      </c>
      <c r="M237" s="27">
        <f t="shared" si="153"/>
        <v>148.13272000000001</v>
      </c>
      <c r="N237" s="27">
        <f t="shared" si="154"/>
        <v>945.52800000000002</v>
      </c>
    </row>
    <row r="238" spans="1:14" x14ac:dyDescent="0.2">
      <c r="A238" s="14">
        <v>46082</v>
      </c>
      <c r="B238" s="19">
        <v>39.308999999999997</v>
      </c>
      <c r="C238" s="18">
        <v>13589</v>
      </c>
      <c r="D238" s="16">
        <v>150.26</v>
      </c>
      <c r="E238" s="26">
        <f t="shared" si="145"/>
        <v>1.5965100000000001</v>
      </c>
      <c r="F238" s="27">
        <f t="shared" si="146"/>
        <v>199563.75</v>
      </c>
      <c r="G238" s="27">
        <f t="shared" si="147"/>
        <v>1915.8120000000001</v>
      </c>
      <c r="H238" s="27">
        <f t="shared" si="148"/>
        <v>1880.9921169000002</v>
      </c>
      <c r="I238" s="27">
        <f t="shared" si="149"/>
        <v>2251.0790999999999</v>
      </c>
      <c r="J238" s="27">
        <f t="shared" si="150"/>
        <v>10.058013000000001</v>
      </c>
      <c r="K238" s="27">
        <f t="shared" si="151"/>
        <v>13.410684000000002</v>
      </c>
      <c r="L238" s="27">
        <f t="shared" si="152"/>
        <v>112.553955</v>
      </c>
      <c r="M238" s="27">
        <f t="shared" si="153"/>
        <v>150.07194000000001</v>
      </c>
      <c r="N238" s="27">
        <f t="shared" si="154"/>
        <v>957.90600000000006</v>
      </c>
    </row>
    <row r="239" spans="1:14" x14ac:dyDescent="0.2">
      <c r="A239" s="14">
        <v>46113</v>
      </c>
      <c r="B239" s="19">
        <v>39.755000000000003</v>
      </c>
      <c r="C239" s="18">
        <v>13434</v>
      </c>
      <c r="D239" s="16">
        <v>151.36000000000001</v>
      </c>
      <c r="E239" s="26">
        <f t="shared" si="145"/>
        <v>1.6090899999999999</v>
      </c>
      <c r="F239" s="27">
        <f t="shared" si="146"/>
        <v>201136.25</v>
      </c>
      <c r="G239" s="27">
        <f t="shared" si="147"/>
        <v>1930.9079999999999</v>
      </c>
      <c r="H239" s="27">
        <f t="shared" si="148"/>
        <v>1895.8137471</v>
      </c>
      <c r="I239" s="27">
        <f t="shared" si="149"/>
        <v>2268.8168999999998</v>
      </c>
      <c r="J239" s="27">
        <f t="shared" si="150"/>
        <v>10.137267</v>
      </c>
      <c r="K239" s="27">
        <f t="shared" si="151"/>
        <v>13.516356</v>
      </c>
      <c r="L239" s="27">
        <f t="shared" si="152"/>
        <v>113.440845</v>
      </c>
      <c r="M239" s="27">
        <f t="shared" si="153"/>
        <v>151.25445999999999</v>
      </c>
      <c r="N239" s="27">
        <f t="shared" si="154"/>
        <v>965.45399999999995</v>
      </c>
    </row>
    <row r="240" spans="1:14" x14ac:dyDescent="0.2">
      <c r="A240" s="14">
        <v>46143</v>
      </c>
      <c r="B240" s="19">
        <v>39.755000000000003</v>
      </c>
      <c r="C240" s="18">
        <v>13640</v>
      </c>
      <c r="D240" s="16">
        <v>149.63999999999999</v>
      </c>
      <c r="E240" s="26">
        <f t="shared" si="145"/>
        <v>1.5997999999999999</v>
      </c>
      <c r="F240" s="27">
        <f t="shared" si="146"/>
        <v>199975</v>
      </c>
      <c r="G240" s="27">
        <f t="shared" si="147"/>
        <v>1919.7599999999998</v>
      </c>
      <c r="H240" s="27">
        <f t="shared" si="148"/>
        <v>1884.8683619999999</v>
      </c>
      <c r="I240" s="27">
        <f t="shared" si="149"/>
        <v>2255.7179999999998</v>
      </c>
      <c r="J240" s="27">
        <f t="shared" si="150"/>
        <v>10.07874</v>
      </c>
      <c r="K240" s="27">
        <f t="shared" si="151"/>
        <v>13.438319999999999</v>
      </c>
      <c r="L240" s="27">
        <f t="shared" si="152"/>
        <v>112.7859</v>
      </c>
      <c r="M240" s="27">
        <f t="shared" si="153"/>
        <v>150.38119999999998</v>
      </c>
      <c r="N240" s="27">
        <f t="shared" si="154"/>
        <v>959.87999999999988</v>
      </c>
    </row>
    <row r="241" spans="1:14" x14ac:dyDescent="0.2">
      <c r="A241" s="14">
        <v>46174</v>
      </c>
      <c r="B241" s="19">
        <v>39.755000000000003</v>
      </c>
      <c r="C241" s="18">
        <v>13802</v>
      </c>
      <c r="D241" s="16">
        <v>151.93</v>
      </c>
      <c r="E241" s="26">
        <f t="shared" ref="E241:E242" si="155">ROUND(0.4*(ROUND(B241/$K$1,5)),5)+ROUND(0.4*(ROUND(((D241/$K$3)*($C$180/$K$2)),5)),5)+0.2</f>
        <v>1.6121700000000001</v>
      </c>
      <c r="F241" s="27">
        <f t="shared" ref="F241:F242" si="156">E241*F$8</f>
        <v>201521.25</v>
      </c>
      <c r="G241" s="27">
        <f t="shared" ref="G241:G242" si="157">E241*G$8</f>
        <v>1934.604</v>
      </c>
      <c r="H241" s="27">
        <f t="shared" ref="H241:H242" si="158">E241*H$8</f>
        <v>1899.4425723000002</v>
      </c>
      <c r="I241" s="27">
        <f t="shared" ref="I241:I242" si="159">E241*I$8</f>
        <v>2273.1597000000002</v>
      </c>
      <c r="J241" s="27">
        <f t="shared" ref="J241:J242" si="160">E241*J$8</f>
        <v>10.156671000000001</v>
      </c>
      <c r="K241" s="27">
        <f t="shared" ref="K241:K242" si="161">E241*K$8</f>
        <v>13.542228000000001</v>
      </c>
      <c r="L241" s="27">
        <f t="shared" ref="L241:L242" si="162">E241*L$8</f>
        <v>113.65798500000001</v>
      </c>
      <c r="M241" s="27">
        <f t="shared" ref="M241:M242" si="163">E241*M$8</f>
        <v>151.54398</v>
      </c>
      <c r="N241" s="27">
        <f t="shared" ref="N241:N242" si="164">E241*N$8</f>
        <v>967.30200000000002</v>
      </c>
    </row>
    <row r="242" spans="1:14" x14ac:dyDescent="0.2">
      <c r="A242" s="14">
        <v>46204</v>
      </c>
      <c r="B242" s="19">
        <v>40.231999999999999</v>
      </c>
      <c r="C242" s="18">
        <v>13763</v>
      </c>
      <c r="D242" s="16">
        <v>153.72999999999999</v>
      </c>
      <c r="E242" s="26">
        <f t="shared" si="155"/>
        <v>1.6289899999999999</v>
      </c>
      <c r="F242" s="27">
        <f t="shared" si="156"/>
        <v>203623.75</v>
      </c>
      <c r="G242" s="27">
        <f t="shared" si="157"/>
        <v>1954.788</v>
      </c>
      <c r="H242" s="27">
        <f t="shared" si="158"/>
        <v>1919.2597281000001</v>
      </c>
      <c r="I242" s="27">
        <f t="shared" si="159"/>
        <v>2296.8759</v>
      </c>
      <c r="J242" s="27">
        <f t="shared" si="160"/>
        <v>10.262637</v>
      </c>
      <c r="K242" s="27">
        <f t="shared" si="161"/>
        <v>13.683516000000001</v>
      </c>
      <c r="L242" s="27">
        <f t="shared" si="162"/>
        <v>114.843795</v>
      </c>
      <c r="M242" s="27">
        <f t="shared" si="163"/>
        <v>153.12505999999999</v>
      </c>
      <c r="N242" s="27">
        <f t="shared" si="164"/>
        <v>977.39400000000001</v>
      </c>
    </row>
    <row r="243" spans="1:14" x14ac:dyDescent="0.2">
      <c r="A243" s="14">
        <v>46235</v>
      </c>
      <c r="B243" s="19">
        <v>40.231999999999999</v>
      </c>
      <c r="C243" s="18">
        <v>13732</v>
      </c>
      <c r="D243" s="30">
        <v>153.30000000000001</v>
      </c>
      <c r="E243" s="26">
        <f t="shared" ref="E243" si="165">ROUND(0.4*(ROUND(B243/$K$1,5)),5)+ROUND(0.4*(ROUND(((D243/$K$3)*($C$180/$K$2)),5)),5)+0.2</f>
        <v>1.62666</v>
      </c>
      <c r="F243" s="27">
        <f t="shared" ref="F243" si="166">E243*F$8</f>
        <v>203332.5</v>
      </c>
      <c r="G243" s="27">
        <f t="shared" ref="G243" si="167">E243*G$8</f>
        <v>1951.992</v>
      </c>
      <c r="H243" s="27">
        <f t="shared" ref="H243" si="168">E243*H$8</f>
        <v>1916.5145454000001</v>
      </c>
      <c r="I243" s="27">
        <f t="shared" ref="I243" si="169">E243*I$8</f>
        <v>2293.5906</v>
      </c>
      <c r="J243" s="27">
        <f t="shared" ref="J243" si="170">E243*J$8</f>
        <v>10.247958000000001</v>
      </c>
      <c r="K243" s="27">
        <f t="shared" ref="K243" si="171">E243*K$8</f>
        <v>13.663944000000001</v>
      </c>
      <c r="L243" s="27">
        <f t="shared" ref="L243" si="172">E243*L$8</f>
        <v>114.67953</v>
      </c>
      <c r="M243" s="27">
        <f t="shared" ref="M243" si="173">E243*M$8</f>
        <v>152.90603999999999</v>
      </c>
      <c r="N243" s="27">
        <f t="shared" ref="N243" si="174">E243*N$8</f>
        <v>975.99599999999998</v>
      </c>
    </row>
    <row r="244" spans="1:14" x14ac:dyDescent="0.2">
      <c r="A244" s="14">
        <v>46266</v>
      </c>
      <c r="B244" s="19">
        <v>40.231999999999999</v>
      </c>
      <c r="C244" s="18">
        <v>13925</v>
      </c>
      <c r="D244" s="30">
        <v>152.94999999999999</v>
      </c>
      <c r="E244" s="26">
        <f t="shared" ref="E244" si="175">ROUND(0.4*(ROUND(B244/$K$1,5)),5)+ROUND(0.4*(ROUND(((D244/$K$3)*($C$180/$K$2)),5)),5)+0.2</f>
        <v>1.6247800000000001</v>
      </c>
      <c r="F244" s="27">
        <f t="shared" ref="F244" si="176">E244*F$8</f>
        <v>203097.5</v>
      </c>
      <c r="G244" s="27">
        <f t="shared" ref="G244" si="177">E244*G$8</f>
        <v>1949.7360000000001</v>
      </c>
      <c r="H244" s="27">
        <f t="shared" ref="H244" si="178">E244*H$8</f>
        <v>1914.2995482000001</v>
      </c>
      <c r="I244" s="27">
        <f t="shared" ref="I244" si="179">E244*I$8</f>
        <v>2290.9398000000001</v>
      </c>
      <c r="J244" s="27">
        <f t="shared" ref="J244" si="180">E244*J$8</f>
        <v>10.236114000000001</v>
      </c>
      <c r="K244" s="27">
        <f t="shared" ref="K244" si="181">E244*K$8</f>
        <v>13.648152000000001</v>
      </c>
      <c r="L244" s="27">
        <f t="shared" ref="L244" si="182">E244*L$8</f>
        <v>114.54699000000001</v>
      </c>
      <c r="M244" s="27">
        <f t="shared" ref="M244" si="183">E244*M$8</f>
        <v>152.72932</v>
      </c>
      <c r="N244" s="27">
        <f t="shared" ref="N244" si="184">E244*N$8</f>
        <v>974.86800000000005</v>
      </c>
    </row>
    <row r="245" spans="1:14" x14ac:dyDescent="0.2">
      <c r="A245" s="14">
        <v>46296</v>
      </c>
      <c r="B245" s="19">
        <v>40.58</v>
      </c>
      <c r="D245" s="30">
        <v>155.1</v>
      </c>
      <c r="E245" s="26">
        <f t="shared" ref="E245" si="185">ROUND(0.4*(ROUND(B245/$K$1,5)),5)+ROUND(0.4*(ROUND(((D245/$K$3)*($C$180/$K$2)),5)),5)+0.2</f>
        <v>1.6415599999999999</v>
      </c>
      <c r="F245" s="27">
        <f t="shared" ref="F245" si="186">E245*F$8</f>
        <v>205195</v>
      </c>
      <c r="G245" s="27">
        <f t="shared" ref="G245" si="187">E245*G$8</f>
        <v>1969.8719999999998</v>
      </c>
      <c r="H245" s="27">
        <f t="shared" ref="H245" si="188">E245*H$8</f>
        <v>1934.0695764</v>
      </c>
      <c r="I245" s="27">
        <f t="shared" ref="I245" si="189">E245*I$8</f>
        <v>2314.5996</v>
      </c>
      <c r="J245" s="27">
        <f t="shared" ref="J245" si="190">E245*J$8</f>
        <v>10.341828</v>
      </c>
      <c r="K245" s="27">
        <f t="shared" ref="K245" si="191">E245*K$8</f>
        <v>13.789104</v>
      </c>
      <c r="L245" s="27">
        <f t="shared" ref="L245" si="192">E245*L$8</f>
        <v>115.72998</v>
      </c>
      <c r="M245" s="27">
        <f t="shared" ref="M245" si="193">E245*M$8</f>
        <v>154.30663999999999</v>
      </c>
      <c r="N245" s="27">
        <f t="shared" ref="N245" si="194">E245*N$8</f>
        <v>984.93599999999992</v>
      </c>
    </row>
  </sheetData>
  <mergeCells count="14">
    <mergeCell ref="D4:D5"/>
    <mergeCell ref="K2:N2"/>
    <mergeCell ref="E5:J5"/>
    <mergeCell ref="K5:N5"/>
    <mergeCell ref="A6:N6"/>
    <mergeCell ref="A1:C2"/>
    <mergeCell ref="E1:J1"/>
    <mergeCell ref="E2:J2"/>
    <mergeCell ref="A3:C4"/>
    <mergeCell ref="E4:J4"/>
    <mergeCell ref="K4:N4"/>
    <mergeCell ref="E3:J3"/>
    <mergeCell ref="K3:N3"/>
    <mergeCell ref="K1:N1"/>
  </mergeCells>
  <phoneticPr fontId="0" type="noConversion"/>
  <printOptions horizontalCentered="1" gridLines="1"/>
  <pageMargins left="0.39370078740157483" right="0.39370078740157483" top="0.78740157480314965" bottom="0.19685039370078741" header="0.31496062992125984" footer="0.31496062992125984"/>
  <pageSetup paperSize="9" scale="80" fitToHeight="0" orientation="landscape" r:id="rId1"/>
  <headerFooter alignWithMargins="0">
    <oddHeader xml:space="preserve">&amp;C&amp;"Arial,Vet"EVOLUTIE FINANCIELE NORM&amp;RPagina &amp;P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c486be-69c6-4726-a284-7a7a0256c2d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D1BF65DDC7DD47994674129380AEA7" ma:contentTypeVersion="16" ma:contentTypeDescription="Een nieuw document maken." ma:contentTypeScope="" ma:versionID="e6e62935b6f85a05a9ffdaa56c7519d9">
  <xsd:schema xmlns:xsd="http://www.w3.org/2001/XMLSchema" xmlns:xs="http://www.w3.org/2001/XMLSchema" xmlns:p="http://schemas.microsoft.com/office/2006/metadata/properties" xmlns:ns3="0f850a1b-a8df-46a0-96b1-102d5e76ab59" xmlns:ns4="cac486be-69c6-4726-a284-7a7a0256c2d0" targetNamespace="http://schemas.microsoft.com/office/2006/metadata/properties" ma:root="true" ma:fieldsID="72ccd400280ef232ec637b1aa4dc6360" ns3:_="" ns4:_="">
    <xsd:import namespace="0f850a1b-a8df-46a0-96b1-102d5e76ab59"/>
    <xsd:import namespace="cac486be-69c6-4726-a284-7a7a0256c2d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850a1b-a8df-46a0-96b1-102d5e76ab5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c486be-69c6-4726-a284-7a7a0256c2d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3E67B5-A0C7-453F-877F-6512C7B1436A}">
  <ds:schemaRefs>
    <ds:schemaRef ds:uri="http://schemas.microsoft.com/office/2006/metadata/properties"/>
    <ds:schemaRef ds:uri="http://schemas.microsoft.com/office/infopath/2007/PartnerControls"/>
    <ds:schemaRef ds:uri="cac486be-69c6-4726-a284-7a7a0256c2d0"/>
  </ds:schemaRefs>
</ds:datastoreItem>
</file>

<file path=customXml/itemProps2.xml><?xml version="1.0" encoding="utf-8"?>
<ds:datastoreItem xmlns:ds="http://schemas.openxmlformats.org/officeDocument/2006/customXml" ds:itemID="{611B1944-021F-41BD-A16A-9305D033C743}">
  <ds:schemaRefs>
    <ds:schemaRef ds:uri="http://schemas.microsoft.com/sharepoint/v3/contenttype/forms"/>
  </ds:schemaRefs>
</ds:datastoreItem>
</file>

<file path=customXml/itemProps3.xml><?xml version="1.0" encoding="utf-8"?>
<ds:datastoreItem xmlns:ds="http://schemas.openxmlformats.org/officeDocument/2006/customXml" ds:itemID="{FE008A2D-DD70-4856-B18D-61773EAD2B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850a1b-a8df-46a0-96b1-102d5e76ab59"/>
    <ds:schemaRef ds:uri="cac486be-69c6-4726-a284-7a7a0256c2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Financiële norm</vt:lpstr>
      <vt:lpstr>'Financiële norm'!Afdruktitels</vt:lpstr>
    </vt:vector>
  </TitlesOfParts>
  <Company>DIGO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DIGO</dc:creator>
  <cp:lastModifiedBy>De Bruyne Filip</cp:lastModifiedBy>
  <cp:lastPrinted>2026-08-03T07:34:14Z</cp:lastPrinted>
  <dcterms:created xsi:type="dcterms:W3CDTF">1998-11-16T10:02:11Z</dcterms:created>
  <dcterms:modified xsi:type="dcterms:W3CDTF">2026-10-19T08:01:56Z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0x01010044D1BF65DDC7DD47994674129380AEA7</vt:lpwstr>
  </property>
</Properties>
</file>