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D549A133-75F3-4949-BF47-992DCE12C8D5}" xr6:coauthVersionLast="47" xr6:coauthVersionMax="47" xr10:uidLastSave="{00000000-0000-0000-0000-000000000000}"/>
  <workbookProtection workbookAlgorithmName="SHA-512" workbookHashValue="SKVwDVydfo6udHmsfK1SWdJlwonxBaTQpBasu91i983swycSU1D8Isfg6xnwMwGb+V4XVMPhGZRc4QkDCxRA2w==" workbookSaltValue="ZJDQZMh/HXflUCHkQ4EbZ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aanvraag!$B$333</definedName>
    <definedName name="AardAanvraag_fldAantalLeerlingenNieuweInfra">aanvraag!$B$338</definedName>
    <definedName name="AardAanvraag_fldAanvraagInfrastructuurRuimte">aanvraag!$I$247</definedName>
    <definedName name="AardAanvraag_fldAanvraagMotiveerGeplandeWerken">aanvraag!$B$271</definedName>
    <definedName name="AardAanvraag_fldAanvraagOmschrijfGeplandeWerken">aanvraag!$B$251</definedName>
    <definedName name="AardAanvraag_fldBovenvermeldeWerkenSchadeloosstellingBedrag">aanvraag!$W$299</definedName>
    <definedName name="AardAanvraag_fldDatumUitvoeringsperiodeMaanden">aanvraag!$B$295</definedName>
    <definedName name="AardAanvraag_fldDatumUitvoeringWerkenJaar">aanvraag!$J$289:$M$289</definedName>
    <definedName name="AardAanvraag_fldDatumUitvoeringWerkenMaand">aanvraag!$E$289:$F$289</definedName>
    <definedName name="AardAanvraag_fldSubsidiesAndereOverhedenAndereWaarde">aanvraag!$J$322</definedName>
    <definedName name="AdministratieveGegevens_fldAankoopDossier">aanvraag!$AE$51</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Dossiernummer1">aanvraag!$X$65</definedName>
    <definedName name="AdministratieveGegevens_fldDossiernummer2">aanvraag!$AC$65</definedName>
    <definedName name="AdministratieveGegevens_fldDossiernummer3">aanvraag!$AH$65</definedName>
    <definedName name="AdministratieveGegevens_fldDossiernummer4">aanvraag!$AM$65</definedName>
    <definedName name="AdministratieveGegevens_fldIBAN">aanvraag!$I$152:$X$152</definedName>
    <definedName name="AdministratieveGegevens_fldIMKBO">aanvraag!$B$158:$E$158,aanvraag!$G$158:$I$158,aanvraag!$K$158:$M$158</definedName>
    <definedName name="AdministratieveGegevens_fldKadastraleGegevensWerkenDatumAkte">aanvraag!$S$118:$T$118,aanvraag!$Y$118:$Z$118,aanvraag!$AD$118:$AG$118</definedName>
    <definedName name="AdministratieveGegevens_fldLocatieWerkenAdres">aanvraag!$Q$102</definedName>
    <definedName name="AdministratieveGegevens_fldLocatieWerkenGemeente">aanvraag!$V$104</definedName>
    <definedName name="AdministratieveGegevens_fldLocatieWerkenInstellingsnummer">aanvraag!$Q$106</definedName>
    <definedName name="AdministratieveGegevens_fldLocatieWerkenNaam">aanvraag!$Q$100</definedName>
    <definedName name="AdministratieveGegevens_fldLocatieWerkenNr">aanvraag!$AM$102</definedName>
    <definedName name="AdministratieveGegevens_fldLocatieWerkenPostcode">aanvraag!$Q$104</definedName>
    <definedName name="AdministratieveGegevens_fldOnderwijsinstellingGemeente">aanvraag!$V$85</definedName>
    <definedName name="AdministratieveGegevens_fldOnderwijsinstellingNaam">aanvraag!$Q$81</definedName>
    <definedName name="AdministratieveGegevens_fldOnderwijsinstellingNr">aanvraag!$AM$83</definedName>
    <definedName name="AdministratieveGegevens_fldOnderwijsinstellingPostcode">aanvraag!$Q$85</definedName>
    <definedName name="AdministratieveGegevens_fldOnderwijsinstellingStraat">aanvraag!$Q$83</definedName>
    <definedName name="AdministratieveGegevens_fldSamenMetAndereVestiging">aanvraag!$AF$163</definedName>
    <definedName name="AdministratieveGegevens_fldSchoolbestuurGemeente">aanvraag!$V$75</definedName>
    <definedName name="AdministratieveGegevens_fldSchoolbestuurKBO">aanvraag!$Q$77:$T$77,aanvraag!$V$77:$X$77,aanvraag!$Z$77:$AB$77</definedName>
    <definedName name="AdministratieveGegevens_fldSchoolbestuurNaam">aanvraag!$Q$71</definedName>
    <definedName name="AdministratieveGegevens_fldSchoolbestuurNr">aanvraag!$AM$73</definedName>
    <definedName name="AdministratieveGegevens_fldSchoolbestuurPostcode">aanvraag!$Q$75</definedName>
    <definedName name="AdministratieveGegevens_fldSchoolbestuurStraat">aanvraag!$Q$73</definedName>
    <definedName name="AdministratieveGegevens_fldVestigingGemeente">aanvraag!$V$94</definedName>
    <definedName name="AdministratieveGegevens_fldVestigingInstellingsnummer">aanvraag!$Q$96</definedName>
    <definedName name="AdministratieveGegevens_fldVestigingNaam">aanvraag!$Q$90</definedName>
    <definedName name="AdministratieveGegevens_fldVestigingNr">aanvraag!$AM$92</definedName>
    <definedName name="AdministratieveGegevens_fldVestigingPostcode">aanvraag!$Q$94</definedName>
    <definedName name="AdministratieveGegevens_fldVestigingStraat">aanvraag!$Q$92</definedName>
    <definedName name="AdministratieveGegevens_fldVestigingWerkenAfdeling">aanvraag!$Q$110</definedName>
    <definedName name="AdministratieveGegevens_fldVestigingWerkenNr">aanvraag!$Q$114</definedName>
    <definedName name="AdministratieveGegevens_fldVestigingWerkenOppervlakteARE">aanvraag!$Z$116</definedName>
    <definedName name="AdministratieveGegevens_fldVestigingWerkenOppervlakteCA">aanvraag!$AI$116</definedName>
    <definedName name="AdministratieveGegevens_fldVestigingWerkenOppervlakteHA">aanvraag!$Q$116</definedName>
    <definedName name="AdministratieveGegevens_fldVestigingWerkenSectie">aanvraag!$Q$112</definedName>
    <definedName name="BerekeningBestaandBrutoOppervlakte_fldGebouwAfgebrokenOfOntrokkenBouwjaarGebouw1">aanvraag!$P$416</definedName>
    <definedName name="BerekeningBestaandBrutoOppervlakte_fldGebouwAfgebrokenOfOntrokkenBouwjaarGebouw2">aanvraag!$P$418</definedName>
    <definedName name="BerekeningBestaandBrutoOppervlakte_fldGebouwAfgebrokenOfOntrokkenBrutoOppM2Gebouw1">aanvraag!$G$416</definedName>
    <definedName name="BerekeningBestaandBrutoOppervlakte_fldGebouwAfgebrokenOfOntrokkenBrutoOppM2Gebouw2">aanvraag!$G$418</definedName>
    <definedName name="BerekeningBestaandBrutoOppervlakte_fldGebouwcode1">aanvraag!$B$393</definedName>
    <definedName name="BerekeningBestaandBrutoOppervlakte_fldGebouwcode2">aanvraag!$B$395</definedName>
    <definedName name="BerekeningBestaandBrutoOppervlakte_fldGebouwcode3">aanvraag!$B$397</definedName>
    <definedName name="BerekeningBestaandBrutoOppervlakte_fldGebouwcode4">aanvraag!$B$399</definedName>
    <definedName name="BerekeningBestaandBrutoOppervlakte_fldGebouwcode5">aanvraag!$B$401</definedName>
    <definedName name="BerekeningBestaandBrutoOppervlakte_fldGebouwcode6">aanvraag!$B$403</definedName>
    <definedName name="BerekeningBestaandBrutoOppervlakte_fldGebouwcode7">aanvraag!$B$405</definedName>
    <definedName name="BerekeningBestaandBrutoOppervlakte_fldGebouwcode8">aanvraag!$B$407</definedName>
    <definedName name="BerekeningBestaandBrutoOppervlakte_fldGebouwcodeAfbraak1">aanvraag!$B$416</definedName>
    <definedName name="BerekeningBestaandBrutoOppervlakte_fldGebouwcodeAfbraak2">aanvraag!$B$418</definedName>
    <definedName name="BerekeningBestaandBrutoOppervlakte_fldGenormeerdeOmgevingBehoudenBrutoOppM2Fietsenbergplaats">aanvraag!$Q$469</definedName>
    <definedName name="BerekeningBestaandBrutoOppervlakte_fldGenormeerdeOmgevingBehoudenBrutoOppM2OpenEnOverdekteSpeelplaats">aanvraag!$Q$471</definedName>
    <definedName name="BerekeningBestaandBrutoOppervlakte_fldGenormeerdeOmgevingBehoudenBrutoOppM2OverdekteSpeelplaats">aanvraag!$Q$467</definedName>
    <definedName name="BerekeningBestaandBrutoOppervlakte_fldGenormeerdeOmgevingBehoudenBrutoOppM2ParkeerEnManoeuvreerruimte">aanvraag!$Q$473</definedName>
    <definedName name="BerekeningBestaandBrutoOppervlakte_fldLokaalLOAfgebrokenOfOntrokkenBouwjaarGebouw1">aanvraag!$P$444</definedName>
    <definedName name="BerekeningBestaandBrutoOppervlakte_fldLokaalLOAfgebrokenOfOntrokkenBouwjaarGebouw2">aanvraag!$P$446</definedName>
    <definedName name="BerekeningBestaandBrutoOppervlakte_fldLokaalLOAfgebrokenOfOntrokkenBrutoOppM2Gebouw1">aanvraag!$G$444</definedName>
    <definedName name="BerekeningBestaandBrutoOppervlakte_fldLokaalLOAfgebrokenOfOntrokkenBrutoOppM2Gebouw2">aanvraag!$G$446</definedName>
    <definedName name="BerekeningBestaandBrutoOppervlakte_fldLokaalLOAfgebrokenOfOntrokkenGebouwcodeGebouw1">aanvraag!$B$444</definedName>
    <definedName name="BerekeningBestaandBrutoOppervlakte_fldLokaalLOAfgebrokenOfOntrokkenGebouwcodeGebouw2">aanvraag!$B$446</definedName>
    <definedName name="BerekeningBestaandBrutoOppervlakte_fldLokaalLOBouwjaarGebouw1">aanvraag!$S$429</definedName>
    <definedName name="BerekeningBestaandBrutoOppervlakte_fldLokaalLOBouwjaarGebouw2">aanvraag!$S$431</definedName>
    <definedName name="BerekeningBestaandBrutoOppervlakte_fldLokaalLOBouwjaarGebouw3">aanvraag!$S$433</definedName>
    <definedName name="BerekeningBestaandBrutoOppervlakte_fldLokaalLOBrutoOppM2Gebouw1">aanvraag!$I$429</definedName>
    <definedName name="BerekeningBestaandBrutoOppervlakte_fldLokaalLOBrutoOppM2Gebouw2">aanvraag!$I$431</definedName>
    <definedName name="BerekeningBestaandBrutoOppervlakte_fldLokaalLOBrutoOppM2Gebouw3">aanvraag!$I$433</definedName>
    <definedName name="BerekeningBestaandBrutoOppervlakte_fldLokaalLOGebouwCodeGebouw1">aanvraag!$B$429</definedName>
    <definedName name="BerekeningBestaandBrutoOppervlakte_fldLokaalLOGebouwCodeGebouw2">aanvraag!$B$431</definedName>
    <definedName name="BerekeningBestaandBrutoOppervlakte_fldLokaalLOGebouwCodeGebouw3">aanvraag!$B$433</definedName>
    <definedName name="BerekeningBestaandBrutoOppervlakte_fldSchoolgebouwenBouwjaarGebouw1">aanvraag!$S$393</definedName>
    <definedName name="BerekeningBestaandBrutoOppervlakte_fldSchoolgebouwenBouwjaarGebouw2">aanvraag!$S$395</definedName>
    <definedName name="BerekeningBestaandBrutoOppervlakte_fldSchoolgebouwenBouwjaarGebouw3">aanvraag!$S$397</definedName>
    <definedName name="BerekeningBestaandBrutoOppervlakte_fldSchoolgebouwenBouwjaarGebouw4">aanvraag!$S$399</definedName>
    <definedName name="BerekeningBestaandBrutoOppervlakte_fldSchoolgebouwenBouwjaarGebouw5">aanvraag!$S$401</definedName>
    <definedName name="BerekeningBestaandBrutoOppervlakte_fldSchoolgebouwenBouwjaarGebouw6">aanvraag!$S$403</definedName>
    <definedName name="BerekeningBestaandBrutoOppervlakte_fldSchoolgebouwenBouwjaarGebouw7">aanvraag!$S$405</definedName>
    <definedName name="BerekeningBestaandBrutoOppervlakte_fldSchoolgebouwenBouwjaarGebouw8">aanvraag!$S$407</definedName>
    <definedName name="BerekeningBestaandBrutoOppervlakte_fldSchoolgebouwenBrutoOppM2Gebouw1">aanvraag!$I$393</definedName>
    <definedName name="BerekeningBestaandBrutoOppervlakte_fldSchoolgebouwenBrutoOppM2Gebouw2">aanvraag!$I$395</definedName>
    <definedName name="BerekeningBestaandBrutoOppervlakte_fldSchoolgebouwenBrutoOppM2Gebouw3">aanvraag!$I$397</definedName>
    <definedName name="BerekeningBestaandBrutoOppervlakte_fldSchoolgebouwenBrutoOppM2Gebouw4">aanvraag!$I$399</definedName>
    <definedName name="BerekeningBestaandBrutoOppervlakte_fldSchoolgebouwenBrutoOppM2Gebouw5">aanvraag!$I$401</definedName>
    <definedName name="BerekeningBestaandBrutoOppervlakte_fldSchoolgebouwenBrutoOppM2Gebouw6">aanvraag!$I$403</definedName>
    <definedName name="BerekeningBestaandBrutoOppervlakte_fldSchoolgebouwenBrutoOppM2Gebouw7">aanvraag!$I$405</definedName>
    <definedName name="BerekeningBestaandBrutoOppervlakte_fldSchoolgebouwenBrutoOppM2Gebouw8">aanvraag!$I$407</definedName>
    <definedName name="BerekeningBestaandBrutoOppervlakte_fldTechnischeLokalenBrutoOppM2AndereLokalen">aanvraag!$Q$462</definedName>
    <definedName name="BerekeningBestaandBrutoOppervlakte_fldTechnischeLokalenBrutoOppM2Hoogspanningscabine">aanvraag!$Q$456</definedName>
    <definedName name="BerekeningBestaandBrutoOppervlakte_fldTechnischeLokalenBrutoOppM2Machinekamer">aanvraag!$Q$458</definedName>
    <definedName name="BerekeningBestaandBrutoOppervlakte_fldTechnischeLokalenBrutoOppM2OpslagplaatsBrandstof">aanvraag!$Q$460</definedName>
    <definedName name="BerekeningBestaandBrutoOppervlakte_fldTechnischeLokalenBrutoOppM2Stookplaats1">aanvraag!$Q$452</definedName>
    <definedName name="BerekeningBestaandBrutoOppervlakte_fldTechnischeLokalenBrutoOppM2Stookplaats2">aanvraag!$Q$454</definedName>
    <definedName name="BerekeningFysischeNorm_fldAantalPersoneelsledenHalveOpdracht">aanvraag!$B$378</definedName>
    <definedName name="BerekeningFysischeNorm_fldTotaalAantalLeerlingen">aanvraag!$B$374</definedName>
    <definedName name="BerekeningTotaleKostprijs_fldTotaleKostprijsAfbraakwerken">aanvraag!$R$558</definedName>
    <definedName name="BerekeningTotaleKostprijs_fldTotaleKostprijsEersteUitrustingLokalenLO">aanvraag!$R$583</definedName>
    <definedName name="BerekeningTotaleKostprijs_fldTotaleKostprijsEersteUitrustingOpenSpeelplaats">aanvraag!$R$587</definedName>
    <definedName name="BerekeningTotaleKostprijs_fldTotaleKostprijsEersteUitrustingOverdekteSpeelplaats">aanvraag!$R$585</definedName>
    <definedName name="BerekeningTotaleKostprijs_fldTotaleKostprijsEersteUitrustingSchoolgebouwen">aanvraag!$R$581</definedName>
    <definedName name="GegevensActualisatie_fldOmschrijvingDuurzaamheid">aanvraag!$B$349</definedName>
    <definedName name="GegevensActualisatie_fldOmschrijvingMultifunctionaliteit">aanvraag!$B$344</definedName>
    <definedName name="GegevensSubsidiewaarden_fldInstellingAdministratieveZetelGemeente">aanvraag!$V$213</definedName>
    <definedName name="GegevensSubsidiewaarden_fldInstellingAdministratieveZetelHuisnummer">aanvraag!$AM$211</definedName>
    <definedName name="GegevensSubsidiewaarden_fldInstellingAdministratieveZetelPostnummer">aanvraag!$Q$213</definedName>
    <definedName name="GegevensSubsidiewaarden_fldInstellingAdministratieveZetelStraat">aanvraag!$Q$211</definedName>
    <definedName name="GegevensSubsidiewaarden_fldInstellingBeschikbaarGebouwGemeente">aanvraag!$V$219</definedName>
    <definedName name="GegevensSubsidiewaarden_fldInstellingBeschikbaarGebouwHuisnummer">aanvraag!$AM$217</definedName>
    <definedName name="GegevensSubsidiewaarden_fldInstellingBeschikbaarGebouwPostnummer">aanvraag!$Q$219</definedName>
    <definedName name="GegevensSubsidiewaarden_fldInstellingBeschikbaarGebouwStraat">aanvraag!$Q$217</definedName>
    <definedName name="GegevensSubsidiewaarden_fldInstellingInrichtendeMachtOfSchoolbestuur">aanvraag!$Q$206</definedName>
    <definedName name="Ondertekening_fdlOndertekeningVoorEnAchternaam">aanvraag!$O$667</definedName>
    <definedName name="Ondertekening_fldOndertekeningFunctie">aanvraag!$O$669</definedName>
    <definedName name="Ondertekening_fldOndertekeningHandtekening">aanvraag!$O$661</definedName>
    <definedName name="Ondertekening_fldOndertekeningsDatum">aanvraag!$Q$659:$R$659,aanvraag!$W$659:$X$659,aanvraag!$AB$659:$AE$659</definedName>
    <definedName name="Ontvangstdatum_fldOntvangstdatum">aanvraag!$AI$10</definedName>
    <definedName name="OppervlakteNieuwbouwEnKostprijs_fldNieuwbouwBrutoOppM2LokalenLO">aanvraag!$Q$492</definedName>
    <definedName name="OppervlakteNieuwbouwEnKostprijs_fldNieuwbouwBrutoOppM2Schoolgebouwen">aanvraag!$Q$490</definedName>
    <definedName name="OppervlakteNieuwbouwEnKostprijs_fldNieuwbouwBrutoOppM2TechnischeLokalen">aanvraag!$Q$494</definedName>
    <definedName name="OppervlakteNieuwbouwEnKostprijs_fldNieuwbouwGenormeerdeOmgevingBrutoOppM2Fietsenberging">aanvraag!$Q$504</definedName>
    <definedName name="OppervlakteNieuwbouwEnKostprijs_fldNieuwbouwGenormeerdeOmgevingBrutoOppM2OpenSpeelplaats">aanvraag!$Q$502</definedName>
    <definedName name="OppervlakteNieuwbouwEnKostprijs_fldNieuwbouwGenormeerdeOmgevingBrutoOppM2OverdekteSpeelplaats">aanvraag!$Q$500</definedName>
    <definedName name="OppervlakteNieuwbouwEnKostprijs_fldNieuwbouwGenormeerdeOmgevingBrutoOppM2ParkeerEnManoeuvreerruimte">aanvraag!$Q$506</definedName>
    <definedName name="OppervlakteNieuwbouwEnKostprijs_fldNieuwbouwGenormeerdeOmgevingKostprijsFietsenberging">aanvraag!$Z$504</definedName>
    <definedName name="OppervlakteNieuwbouwEnKostprijs_fldNieuwbouwGenormeerdeOmgevingKostprijsOpenSpeelplaats">aanvraag!$Z$502</definedName>
    <definedName name="OppervlakteNieuwbouwEnKostprijs_fldNieuwbouwGenormeerdeOmgevingKostprijsOverdekteSpeelplaats">aanvraag!$Z$500</definedName>
    <definedName name="OppervlakteNieuwbouwEnKostprijs_fldNieuwbouwGenormeerdeOmgevingKostprijsParkeerEnManoeuvreerruimte">aanvraag!$Z$506</definedName>
    <definedName name="OppervlakteNieuwbouwEnKostprijs_fldNieuwbouwKostprijsLokalenLO">aanvraag!$Z$492</definedName>
    <definedName name="OppervlakteNieuwbouwEnKostprijs_fldNieuwbouwKostprijsSchoolgebouwen">aanvraag!$Z$490</definedName>
    <definedName name="OppervlakteNieuwbouwEnKostprijs_fldNieuwbouwKostprijsTechnischeLokalen">aanvraag!$Z$494</definedName>
    <definedName name="OppervlakteNieuwbouwEnKostprijs_fldNieuwbouwNietGenormeerdeOmgevingKostprijs">aanvraag!$B$514</definedName>
    <definedName name="OppervlakteVerbouwingswerkenEnKostprijs_fldVerbouwingswerkenBrutoOppM2LokalenLO">aanvraag!$Q$532</definedName>
    <definedName name="OppervlakteVerbouwingswerkenEnKostprijs_fldVerbouwingswerkenBrutoOppM2Schoolgebouwen">aanvraag!$Q$530</definedName>
    <definedName name="OppervlakteVerbouwingswerkenEnKostprijs_fldVerbouwingswerkenBrutoOppM2TechnischeLokalen">aanvraag!$Q$534</definedName>
    <definedName name="OppervlakteVerbouwingswerkenEnKostprijs_fldVerbouwingswerkenGenormeerdeOmgevingswerkenBrutoOppM2Fietsenberging">aanvraag!$Q$544</definedName>
    <definedName name="OppervlakteVerbouwingswerkenEnKostprijs_fldVerbouwingswerkenGenormeerdeOmgevingswerkenBrutoOppM2OpenSpeelplaats">aanvraag!$Q$542</definedName>
    <definedName name="OppervlakteVerbouwingswerkenEnKostprijs_fldVerbouwingswerkenGenormeerdeOmgevingswerkenBrutoOppM2OverdekteSpeelplaats">aanvraag!$Q$540</definedName>
    <definedName name="OppervlakteVerbouwingswerkenEnKostprijs_fldVerbouwingswerkenGenormeerdeOmgevingswerkenBrutoOppM2ParkeerEnManoeuvreerruimte">aanvraag!$Q$546</definedName>
    <definedName name="OppervlakteVerbouwingswerkenEnKostprijs_fldVerbouwingswerkenGenormeerdeOmgevingswerkenKostprijsFietsenberging">aanvraag!$Z$544</definedName>
    <definedName name="OppervlakteVerbouwingswerkenEnKostprijs_fldVerbouwingswerkenGenormeerdeOmgevingswerkenKostprijsOpenSpeelplaats">aanvraag!$Z$542</definedName>
    <definedName name="OppervlakteVerbouwingswerkenEnKostprijs_fldVerbouwingswerkenGenormeerdeOmgevingswerkenKostprijsOverdekteSpeelplaats">aanvraag!$Z$540</definedName>
    <definedName name="OppervlakteVerbouwingswerkenEnKostprijs_fldVerbouwingswerkenGenormeerdeOmgevingswerkenKostprijsParkeerEnManoeuvreerruimte">aanvraag!$Z$546</definedName>
    <definedName name="OppervlakteVerbouwingswerkenEnKostprijs_fldVerbouwingswerkenKostprijsLokalenLO">aanvraag!$Z$532</definedName>
    <definedName name="OppervlakteVerbouwingswerkenEnKostprijs_fldVerbouwingswerkenKostprijsSchoolgebouwen">aanvraag!$Z$530</definedName>
    <definedName name="OppervlakteVerbouwingswerkenEnKostprijs_fldVerbouwingswerkenKostprijsTechnischeLokalen">aanvraag!$Z$534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93" i="1" l="1"/>
  <c r="AF395" i="1"/>
  <c r="AF397" i="1"/>
  <c r="AF399" i="1"/>
  <c r="AF401" i="1"/>
  <c r="AF403" i="1"/>
  <c r="AF405" i="1"/>
  <c r="AF407" i="1"/>
  <c r="X416" i="1"/>
  <c r="X418" i="1"/>
  <c r="AI532" i="1"/>
  <c r="AI530" i="1"/>
  <c r="AI492" i="1"/>
  <c r="AI490" i="1"/>
  <c r="W605" i="1"/>
  <c r="W603" i="1"/>
  <c r="W601" i="1"/>
  <c r="R562" i="1"/>
  <c r="R560" i="1"/>
  <c r="W613" i="1"/>
  <c r="P613" i="1"/>
  <c r="AD613" i="1" s="1"/>
  <c r="W611" i="1"/>
  <c r="P611" i="1"/>
  <c r="AD611" i="1" s="1"/>
  <c r="W609" i="1"/>
  <c r="P609" i="1"/>
  <c r="AD609" i="1" s="1"/>
  <c r="W607" i="1"/>
  <c r="P607" i="1"/>
  <c r="P605" i="1"/>
  <c r="R579" i="1"/>
  <c r="R574" i="1"/>
  <c r="R572" i="1"/>
  <c r="R570" i="1"/>
  <c r="R567" i="1"/>
  <c r="Z534" i="1"/>
  <c r="Z576" i="1"/>
  <c r="Z494" i="1"/>
  <c r="Z564" i="1"/>
  <c r="X446" i="1"/>
  <c r="X444" i="1"/>
  <c r="AB433" i="1"/>
  <c r="AB431" i="1"/>
  <c r="AB429" i="1"/>
  <c r="BC374" i="1"/>
  <c r="R589" i="1" l="1"/>
  <c r="AD605" i="1"/>
  <c r="AK448" i="1"/>
  <c r="P603" i="1" s="1"/>
  <c r="AD603" i="1" s="1"/>
  <c r="AD607" i="1"/>
  <c r="AK420" i="1"/>
  <c r="P601" i="1" s="1"/>
  <c r="AD601" i="1" s="1"/>
</calcChain>
</file>

<file path=xl/sharedStrings.xml><?xml version="1.0" encoding="utf-8"?>
<sst xmlns="http://schemas.openxmlformats.org/spreadsheetml/2006/main" count="443" uniqueCount="254">
  <si>
    <t xml:space="preserve"> </t>
  </si>
  <si>
    <t>Subsidieaanvraag voor een infrastructuurproject in het volwassenenonderwijs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</si>
  <si>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</si>
  <si>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</si>
  <si>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</si>
  <si>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</si>
  <si>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</si>
  <si>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</si>
  <si>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</si>
  <si>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</si>
  <si>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</si>
  <si>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</si>
  <si>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</si>
  <si>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in het volwassenenonderwijs.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</si>
  <si>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</si>
  <si>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</si>
  <si>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</si>
  <si>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</si>
  <si>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</si>
  <si>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</si>
  <si>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</si>
  <si>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</si>
  <si>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</si>
  <si>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</si>
  <si>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</si>
  <si>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</si>
  <si>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</si>
  <si>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</si>
  <si>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</si>
  <si>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</si>
  <si>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</si>
  <si>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</si>
  <si>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</si>
  <si>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</si>
  <si>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</si>
  <si>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</si>
  <si>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</si>
  <si>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</si>
  <si>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</si>
  <si>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</si>
  <si>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</si>
  <si>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</si>
  <si>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</si>
  <si>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</si>
  <si>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</si>
  <si>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</si>
  <si>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</si>
  <si>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</si>
  <si>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</si>
  <si>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</si>
  <si>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</si>
  <si>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</si>
  <si>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</si>
  <si>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</si>
  <si>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</si>
  <si>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</si>
  <si>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</si>
  <si>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</si>
  <si>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</si>
  <si>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</si>
  <si>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</si>
  <si>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</si>
  <si>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</si>
  <si>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</si>
  <si>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</si>
  <si>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</si>
  <si>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</si>
  <si>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</si>
  <si>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</si>
  <si>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</si>
  <si>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</si>
  <si>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</si>
  <si>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</si>
  <si>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</si>
  <si>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</si>
  <si>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</si>
  <si>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</si>
  <si>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</si>
  <si>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</si>
  <si>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</si>
  <si>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</si>
  <si>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</si>
  <si>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</si>
  <si>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</si>
  <si>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</si>
  <si>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</si>
  <si>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</si>
  <si>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</si>
  <si>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</si>
  <si>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</si>
  <si>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Valt u onder het toepassingsgebied van het decreet open scholen?</t>
  </si>
  <si>
    <t>https://www.agion.be/decreet-over-open-scholen</t>
  </si>
  <si>
    <t>vindt u meer informatie over het toepassingsgebied van</t>
  </si>
  <si>
    <t>het decreet open scholen.</t>
  </si>
  <si>
    <r>
      <rPr>
        <sz val="10"/>
        <color rgb="FF000000"/>
        <rFont val="Calibri"/>
        <scheme val="minor"/>
      </rPr>
      <t xml:space="preserve">ja. </t>
    </r>
    <r>
      <rPr>
        <b/>
        <sz val="10"/>
        <color rgb="FF000000"/>
        <rFont val="Calibri"/>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</si>
  <si>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</si>
  <si>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</si>
  <si>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</si>
  <si>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</si>
  <si>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</si>
  <si>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</si>
  <si>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</si>
  <si>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</si>
  <si>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</si>
  <si>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</si>
  <si>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</si>
  <si>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</si>
  <si>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</si>
  <si>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</si>
  <si>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</si>
  <si>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</si>
  <si>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</si>
  <si>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</si>
  <si>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</si>
  <si>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</si>
  <si>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</si>
  <si>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</si>
  <si>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</si>
  <si>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</si>
  <si>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</si>
  <si>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</si>
  <si>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</si>
  <si>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</si>
  <si>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</si>
  <si>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</si>
  <si>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</si>
  <si>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</si>
  <si>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29.</t>
    </r>
  </si>
  <si>
    <r>
      <t xml:space="preserve">nee. </t>
    </r>
    <r>
      <rPr>
        <i/>
        <sz val="10"/>
        <rFont val="Calibri"/>
        <family val="2"/>
        <scheme val="minor"/>
      </rPr>
      <t>Ga naar vraag 30.</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</si>
  <si>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</si>
  <si>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</si>
  <si>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</si>
  <si>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</si>
  <si>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</si>
  <si>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</si>
  <si>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cursisten dat momenteel op deze vestigingsplaats is ingeschreven?</t>
  </si>
  <si>
    <r>
      <t xml:space="preserve">ja. </t>
    </r>
    <r>
      <rPr>
        <i/>
        <sz val="10"/>
        <rFont val="Calibri"/>
        <family val="2"/>
        <scheme val="minor"/>
      </rPr>
      <t>Ga naar vraag 31.</t>
    </r>
  </si>
  <si>
    <r>
      <t xml:space="preserve">nee. </t>
    </r>
    <r>
      <rPr>
        <i/>
        <sz val="10"/>
        <rFont val="Calibri"/>
        <family val="2"/>
        <scheme val="minor"/>
      </rPr>
      <t>Ga naar vraag 32.</t>
    </r>
  </si>
  <si>
    <t>Vul het aantal bijkomende plaatsen in dat wordt gecreëerd via dit infrastructuurproject.</t>
  </si>
  <si>
    <t>bijkomende plaatsen</t>
  </si>
  <si>
    <t>Hoeveel cursisten zullen de nieuwe of vernieuwde infrastructuur gebruiken?</t>
  </si>
  <si>
    <t xml:space="preserve">Bij een aanvraag voor omgevingswerken, een spoedprocedure of een verkorte procedure hoeft u deze vraag niet in te vullen. </t>
  </si>
  <si>
    <t>cursisten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</si>
  <si>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</si>
  <si>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</si>
  <si>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</si>
  <si>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</si>
  <si>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</si>
  <si>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36 en 37 niet in te vullen.</t>
  </si>
  <si>
    <t>Vul het huidige aantal cursisten in van de vestigingsplaats waar de werken worden uitgevoerd op het ogenblik van de piekbezetting.</t>
  </si>
  <si>
    <t xml:space="preserve">Uw aanvraag zal voorgelegd worden aan de Commissie van Deskundigen. Voeg daarvoor bij dit formulier een bewijs van het aantal cursisten, een bewijs van het aantal lesuren-cursist, een bewijs van de samenstelling van het kaderpersoneel, een overzicht van de studiegebieden, met opgave van het aantal lestijden per studiegebied, een overzicht van de dagelijkse bezetting van de lokalen (aantal cursisten in de voormiddag, namiddag en avond), waaruit het moment van piekbezetting kan worden afgeleid, en de bouwplannen.  </t>
  </si>
  <si>
    <t>Vul het aantal personeelsleden in die minstens een halve opdracht vervullen.</t>
  </si>
  <si>
    <t>personeelsleden</t>
  </si>
  <si>
    <t>Berekening van de bestaande bruto-oppervlakte</t>
  </si>
  <si>
    <t>Bij verbouwingswerken met een geraamde kostprijs van minder dan 125.000 euro ( exclusief btw) hoeft u vraag 39 tot en met 46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</si>
  <si>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</si>
  <si>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lesplaatsen,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</si>
  <si>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</si>
  <si>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</si>
  <si>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</si>
  <si>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</si>
  <si>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</si>
  <si>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t>m²</t>
  </si>
  <si>
    <r>
      <rPr>
        <b/>
        <sz val="10"/>
        <rFont val="Calibri"/>
        <family val="2"/>
        <scheme val="minor"/>
      </rPr>
      <t xml:space="preserve">Als u lesplaatsen,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</si>
  <si>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</si>
  <si>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</si>
  <si>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lesplaatsen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</si>
  <si>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</si>
  <si>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</si>
  <si>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</si>
  <si>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</si>
  <si>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</si>
  <si>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</si>
  <si>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</si>
  <si>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</si>
  <si>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</si>
  <si>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</si>
  <si>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</si>
  <si>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</si>
  <si>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overdekte speelplaats</t>
  </si>
  <si>
    <t>fietsenbergplaats</t>
  </si>
  <si>
    <t>som open en overdekte speelplaats</t>
  </si>
  <si>
    <t>parkeer- en manoeuvreerruimte</t>
  </si>
  <si>
    <t>Oppervlakte en kostprijs van de nieuwbouw</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</si>
  <si>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</si>
  <si>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</si>
  <si>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</si>
  <si>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</si>
  <si>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</si>
  <si>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</si>
  <si>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</si>
  <si>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</si>
  <si>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</si>
  <si>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</si>
  <si>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</si>
  <si>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</si>
  <si>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</si>
  <si>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</si>
  <si>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</si>
  <si>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</si>
  <si>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</si>
  <si>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Berekening van de totale kostprijs</t>
  </si>
  <si>
    <t>Vul de kostprijs van de afbraakwerken en de eerste uitrusting in.</t>
  </si>
  <si>
    <t>Alleen als u bij vraag 40 of 43 een bruto-oppervlakte hebt ingevuld voor een schoolgebouw dat volledig of gedeeltelijk afgebroken zal worden, vult u de kostprijs van de afbraakwerken in.
Op basis van de gegevens die u hebt ingevuld bij vraag 47 tot en met 51 en de kostprijs van de afbraakwerken en de eerste uitrusting die u invult, zal de totale kostprijs van uw  project automatisch berekend worden.</t>
  </si>
  <si>
    <t>afbraakwerken</t>
  </si>
  <si>
    <t>nieuwbouw schoolgebouwen</t>
  </si>
  <si>
    <t>nieuwbouw lokalen lo</t>
  </si>
  <si>
    <t>waarvan nieuwbouw technische lokalen</t>
  </si>
  <si>
    <t>genormeerde omgevingswerken</t>
  </si>
  <si>
    <t>nieuwbouw 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</si>
  <si>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</si>
  <si>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</si>
  <si>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</si>
  <si>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</si>
  <si>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</si>
  <si>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</si>
  <si>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</si>
  <si>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</si>
  <si>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</si>
  <si>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</si>
  <si>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en van de bruto-oppervlakte na de werken.</t>
  </si>
  <si>
    <t>bestaande in aanmerking te nemen bruto-oppervlakte</t>
  </si>
  <si>
    <t>bruto- oppervlakte nieuwbouw</t>
  </si>
  <si>
    <t>som van kolom 1 en 2</t>
  </si>
  <si>
    <t>Bij te voegen bewijsstukken</t>
  </si>
  <si>
    <t>Verzamel de bewijsstukken die u voor de beantwoording van vraag 19, 20, 27, 28, 36 en 38  bij dit formulier moet voegen.</t>
  </si>
  <si>
    <t>Kruis alle bewijsstukken aan die u bij dit formulier voegt.</t>
  </si>
  <si>
    <t>Een inplantingsplan en overzichtsplan hoeft u alleen toe te voegen als u deze aanvraag indient via 
de standaardprocedure of de promotiebouwprocedure.</t>
  </si>
  <si>
    <t>De engagementsverklaring en de motivatie tot openstelling of onderbouwde vraag voor afwijking hoeft u alleen toe te voegen als deze aanvraag onder het toepassingsgebied van het decreet open scholen valt en uiterlijk bij de actualisatie van uw dossier.</t>
  </si>
  <si>
    <t>het bewijs van zakelijk recht</t>
  </si>
  <si>
    <t>een inplantingsplan</t>
  </si>
  <si>
    <t>de motivatie voor de geplande werken</t>
  </si>
  <si>
    <t>het verzekeringsattest</t>
  </si>
  <si>
    <t>een beschrijving van de voorwaarden voor samenwerking met andere overheden en publieke actoren</t>
  </si>
  <si>
    <t>een bewijs van het aantal cursisten</t>
  </si>
  <si>
    <t>een bewijs van het aantal lesuren-cursist</t>
  </si>
  <si>
    <t>een bewijs van de samenstelling van het kaderpersoneel</t>
  </si>
  <si>
    <t>een overzicht van de studiegebieden, met opgave van het aantal lestijden per studiegebied</t>
  </si>
  <si>
    <t>een overzicht van de dagelijkse bezetting van de lokalen (aantal cursisten in de voormiddag, namiddag en avond), waaruit het moment van piekbezetting kan worden afgeleid</t>
  </si>
  <si>
    <t>de bouwplannen</t>
  </si>
  <si>
    <t>een gedetailleerde berekeningswijze van de bruto-oppervlakte</t>
  </si>
  <si>
    <t>een engagementsverklaring en de motivatie tot openstelling van de schoolinfrastructuur</t>
  </si>
  <si>
    <t>een onderbouwde vraag voor afwijking tot openstelling van de schoolinfrastructuur</t>
  </si>
  <si>
    <t>Ondertekening</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</si>
  <si>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</si>
  <si>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</si>
  <si>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</si>
  <si>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</si>
  <si>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</si>
  <si>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</si>
  <si>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</si>
  <si>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</si>
  <si>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</si>
  <si>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AGION-5713 - 240220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</si>
</sst>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33"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sz val="10"/>
      <color rgb="FFFF0000"/>
      <name val="Calibri"/>
      <family val="2"/>
      <scheme val="minor"/>
    </font>
    <font>
      <i/>
      <sz val="10"/>
      <color theme="10"/>
      <name val="Calibri"/>
      <family val="2"/>
      <scheme val="minor"/>
    </font>
    <font>
      <sz val="10"/>
      <name val="Calibri"/>
      <family val="2"/>
    </font>
    <font>
      <sz val="10"/>
      <color theme="1"/>
      <name val="Calibri"/>
      <family val="2"/>
      <scheme val="minor"/>
    </font>
    <font>
      <sz val="10"/>
      <color rgb="FF000000"/>
      <name val="Calibri"/>
      <family val="2"/>
      <scheme val="minor"/>
    </font>
    <font>
      <sz val="10"/>
      <color theme="1"/>
      <name val="Arial"/>
      <family val="2"/>
    </font>
    <font>
      <b/>
      <sz val="10"/>
      <color theme="1"/>
      <name val="Calibri"/>
      <family val="2"/>
      <scheme val="minor"/>
    </font>
    <font>
      <i/>
      <sz val="10"/>
      <color theme="1"/>
      <name val="Calibri"/>
      <family val="2"/>
      <scheme val="minor"/>
    </font>
    <font>
      <sz val="9"/>
      <color theme="1"/>
      <name val="Calibri"/>
      <family val="2"/>
      <scheme val="minor"/>
    </font>
    <font>
      <b/>
      <sz val="10"/>
      <color rgb="FF000000"/>
      <name val="Calibri"/>
      <family val="2"/>
      <scheme val="minor"/>
    </font>
    <font>
      <sz val="10"/>
      <color rgb="FF000000"/>
      <name val="Calibri"/>
      <scheme val="minor"/>
    </font>
    <font>
      <b/>
      <sz val="10"/>
      <color rgb="FF000000"/>
      <name val="Calibri"/>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
    <xf numFmtId="0" fontId="0" fillId="0" borderId="0"/>
    <xf numFmtId="0" fontId="3" fillId="0" borderId="1"/>
    <xf numFmtId="0" fontId="11" fillId="0" borderId="1" applyNumberFormat="0" applyFill="0" applyBorder="0" applyAlignment="0" applyProtection="0"/>
    <xf numFmtId="0" fontId="11" fillId="0" borderId="1" applyNumberFormat="0" applyFill="0" applyBorder="0" applyAlignment="0" applyProtection="0">
      <alignment vertical="top"/>
      <protection locked="0"/>
    </xf>
  </cellStyleXfs>
  <cellXfs count="334">
    <xf numFmtId="0" fontId="0" fillId="0" borderId="0" xfId="0"/>
    <xf numFmtId="0" fontId="4" fillId="0" borderId="0" xfId="0" applyFont="1" applyAlignment="1">
      <alignment vertical="top"/>
    </xf>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164" fontId="5" fillId="0" borderId="1" xfId="0" applyNumberFormat="1" applyFont="1" applyBorder="1" applyAlignment="1" applyProtection="1">
      <alignment vertical="center"/>
      <protection locked="0"/>
    </xf>
    <xf numFmtId="164" fontId="5" fillId="0" borderId="1" xfId="0" applyNumberFormat="1" applyFont="1" applyBorder="1" applyAlignment="1">
      <alignment vertical="center"/>
    </xf>
    <xf numFmtId="165" fontId="5"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3" fillId="0" borderId="1" xfId="1"/>
    <xf numFmtId="0" fontId="5" fillId="0" borderId="1" xfId="1" applyFont="1"/>
    <xf numFmtId="0" fontId="14" fillId="0" borderId="1" xfId="1" applyFont="1" applyAlignment="1">
      <alignment horizontal="center" vertical="top"/>
    </xf>
    <xf numFmtId="0" fontId="5" fillId="0" borderId="1" xfId="1" applyFont="1" applyAlignment="1">
      <alignment vertical="center"/>
    </xf>
    <xf numFmtId="0" fontId="15" fillId="0" borderId="1" xfId="1" applyFont="1" applyAlignment="1">
      <alignment vertical="center" wrapText="1"/>
    </xf>
    <xf numFmtId="0" fontId="4" fillId="0" borderId="1" xfId="1" applyFont="1" applyAlignment="1">
      <alignment vertical="center"/>
    </xf>
    <xf numFmtId="0" fontId="17" fillId="0" borderId="1" xfId="2" applyFont="1" applyAlignment="1">
      <alignment vertical="center"/>
    </xf>
    <xf numFmtId="0" fontId="17" fillId="0" borderId="1" xfId="2" applyFont="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4" fillId="0" borderId="1" xfId="1" applyFont="1" applyAlignment="1">
      <alignment vertical="top"/>
    </xf>
    <xf numFmtId="0" fontId="5" fillId="0" borderId="1" xfId="1" applyFont="1" applyAlignment="1" applyProtection="1">
      <alignment horizontal="left" vertical="center"/>
      <protection locked="0"/>
    </xf>
    <xf numFmtId="0" fontId="5" fillId="0" borderId="1" xfId="1" applyFont="1" applyAlignment="1">
      <alignment horizontal="lef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21" fillId="0" borderId="1" xfId="0" applyFont="1" applyBorder="1" applyAlignment="1">
      <alignment vertical="center"/>
    </xf>
    <xf numFmtId="0" fontId="21" fillId="0" borderId="0" xfId="0"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17" fillId="0" borderId="1" xfId="3" applyFont="1" applyAlignment="1" applyProtection="1">
      <alignment vertical="top" wrapText="1"/>
    </xf>
    <xf numFmtId="170" fontId="5" fillId="0" borderId="0" xfId="0" applyNumberFormat="1" applyFont="1" applyAlignment="1">
      <alignment vertical="center"/>
    </xf>
    <xf numFmtId="169" fontId="5" fillId="0" borderId="0" xfId="0" applyNumberFormat="1" applyFont="1" applyAlignment="1">
      <alignment vertical="center"/>
    </xf>
    <xf numFmtId="0" fontId="11" fillId="0" borderId="1" xfId="2" applyAlignment="1">
      <alignment horizontal="justify" vertical="center" wrapText="1"/>
    </xf>
    <xf numFmtId="0" fontId="6" fillId="0" borderId="0" xfId="0" applyFont="1" applyAlignment="1">
      <alignment horizontal="justify" vertical="center" wrapText="1"/>
    </xf>
    <xf numFmtId="0" fontId="19" fillId="0" borderId="1" xfId="3" applyFont="1" applyAlignment="1" applyProtection="1">
      <alignment vertical="center"/>
    </xf>
    <xf numFmtId="0" fontId="5" fillId="2" borderId="13"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6" fillId="0" borderId="0" xfId="0" applyFont="1" applyAlignment="1">
      <alignment horizontal="left" vertical="top" wrapText="1"/>
    </xf>
    <xf numFmtId="0" fontId="5" fillId="0" borderId="0" xfId="0" applyFont="1" applyAlignment="1">
      <alignment horizontal="left" vertical="top"/>
    </xf>
    <xf numFmtId="0" fontId="5" fillId="3" borderId="13" xfId="0" applyFont="1" applyFill="1" applyBorder="1" applyAlignment="1" applyProtection="1">
      <alignment horizontal="center" vertical="center"/>
      <protection locked="0"/>
    </xf>
    <xf numFmtId="0" fontId="24" fillId="0" borderId="0" xfId="0" applyFont="1" applyAlignment="1">
      <alignment vertical="center"/>
    </xf>
    <xf numFmtId="0" fontId="24" fillId="0" borderId="1" xfId="0" applyFont="1" applyBorder="1" applyAlignment="1">
      <alignment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7" fillId="0" borderId="0" xfId="0" applyFont="1" applyAlignment="1">
      <alignment vertical="top"/>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24" fillId="0" borderId="0" xfId="0" applyFont="1" applyAlignment="1">
      <alignment vertical="top"/>
    </xf>
    <xf numFmtId="0" fontId="24" fillId="0" borderId="1" xfId="0" applyFont="1" applyBorder="1" applyAlignment="1" applyProtection="1">
      <alignment vertical="top" wrapText="1"/>
      <protection locked="0"/>
    </xf>
    <xf numFmtId="0" fontId="24" fillId="0" borderId="1" xfId="0" applyFont="1" applyBorder="1" applyAlignment="1" applyProtection="1">
      <alignment vertical="top"/>
      <protection locked="0"/>
    </xf>
    <xf numFmtId="0" fontId="24" fillId="3" borderId="13" xfId="0" applyFont="1" applyFill="1" applyBorder="1" applyAlignment="1" applyProtection="1">
      <alignment horizontal="center" vertical="center"/>
      <protection locked="0"/>
    </xf>
    <xf numFmtId="0" fontId="6" fillId="0" borderId="0" xfId="0" applyFont="1" applyAlignment="1">
      <alignment horizontal="justify"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6" fillId="0" borderId="1" xfId="0" applyFont="1" applyBorder="1" applyAlignment="1">
      <alignment horizontal="left" vertical="top" wrapText="1"/>
    </xf>
    <xf numFmtId="0" fontId="30" fillId="0" borderId="0" xfId="0" applyFont="1"/>
    <xf numFmtId="0" fontId="25" fillId="0" borderId="0" xfId="0" applyFont="1"/>
    <xf numFmtId="0" fontId="30" fillId="0" borderId="0" xfId="0" applyFont="1" applyAlignment="1">
      <alignment horizontal="left"/>
    </xf>
    <xf numFmtId="0" fontId="19" fillId="0" borderId="1" xfId="2" applyFont="1" applyAlignment="1">
      <alignment horizontal="justify" vertical="top" wrapText="1"/>
    </xf>
    <xf numFmtId="0" fontId="25" fillId="0" borderId="0" xfId="0" applyFont="1" applyAlignment="1">
      <alignment vertical="center" wrapText="1"/>
    </xf>
    <xf numFmtId="0" fontId="25" fillId="0" borderId="0" xfId="0" applyFont="1" applyAlignment="1">
      <alignment horizontal="left" vertical="center" wrapText="1"/>
    </xf>
    <xf numFmtId="0" fontId="17" fillId="0" borderId="1" xfId="3" applyFont="1" applyAlignment="1" applyProtection="1">
      <alignment horizontal="center" vertical="top" wrapText="1"/>
    </xf>
    <xf numFmtId="164" fontId="5" fillId="0" borderId="1" xfId="0" applyNumberFormat="1" applyFont="1" applyBorder="1" applyAlignment="1">
      <alignment vertical="center"/>
    </xf>
    <xf numFmtId="0" fontId="5" fillId="0" borderId="1" xfId="0" applyFont="1" applyBorder="1" applyAlignment="1">
      <alignment vertical="center"/>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0" fontId="5" fillId="0" borderId="0" xfId="0" applyFont="1" applyAlignment="1">
      <alignment vertical="center"/>
    </xf>
    <xf numFmtId="0" fontId="5" fillId="0" borderId="0" xfId="0" applyFont="1" applyAlignment="1">
      <alignment horizontal="right"/>
    </xf>
    <xf numFmtId="0" fontId="5" fillId="0" borderId="6" xfId="0" applyFont="1" applyBorder="1" applyAlignment="1">
      <alignment horizontal="right"/>
    </xf>
    <xf numFmtId="0" fontId="6" fillId="0" borderId="0" xfId="0" applyFont="1" applyAlignment="1">
      <alignment horizontal="left" vertical="top" wrapText="1"/>
    </xf>
    <xf numFmtId="0" fontId="6"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6" fillId="0" borderId="0" xfId="0" applyFont="1" applyAlignment="1">
      <alignment vertical="center"/>
    </xf>
    <xf numFmtId="0" fontId="7" fillId="4" borderId="0" xfId="0" applyFont="1" applyFill="1" applyAlignment="1">
      <alignment vertical="center"/>
    </xf>
    <xf numFmtId="0" fontId="8" fillId="0" borderId="0" xfId="0" applyFont="1" applyAlignment="1">
      <alignment vertical="center"/>
    </xf>
    <xf numFmtId="0" fontId="6" fillId="0" borderId="0" xfId="0" applyFont="1" applyAlignment="1">
      <alignment horizontal="justify" vertical="top" wrapText="1"/>
    </xf>
    <xf numFmtId="0" fontId="5" fillId="0" borderId="0" xfId="0" applyFont="1" applyAlignment="1">
      <alignment horizontal="left" vertical="top"/>
    </xf>
    <xf numFmtId="0" fontId="5"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right" vertical="center"/>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6" fillId="0" borderId="1" xfId="3" applyFont="1" applyAlignment="1" applyProtection="1">
      <alignment vertical="center" wrapText="1"/>
    </xf>
    <xf numFmtId="0" fontId="6" fillId="0" borderId="1" xfId="3" applyFont="1" applyAlignment="1" applyProtection="1">
      <alignment vertical="center"/>
    </xf>
    <xf numFmtId="0" fontId="5" fillId="0" borderId="1" xfId="0" applyFont="1" applyBorder="1" applyAlignment="1">
      <alignment horizontal="right" vertical="top" wrapText="1"/>
    </xf>
    <xf numFmtId="0" fontId="25" fillId="0" borderId="0" xfId="0" applyFont="1" applyAlignment="1">
      <alignment horizontal="left"/>
    </xf>
    <xf numFmtId="0" fontId="4" fillId="0" borderId="0" xfId="0" applyFont="1" applyAlignment="1">
      <alignment vertical="center" wrapText="1"/>
    </xf>
    <xf numFmtId="0" fontId="19" fillId="0" borderId="1" xfId="3" applyFont="1" applyAlignment="1" applyProtection="1">
      <alignment vertical="center"/>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9" fontId="5" fillId="2" borderId="2" xfId="0" applyNumberFormat="1" applyFont="1" applyFill="1" applyBorder="1" applyAlignment="1" applyProtection="1">
      <alignment vertical="center"/>
      <protection locked="0"/>
    </xf>
    <xf numFmtId="169" fontId="5" fillId="2" borderId="3" xfId="0" applyNumberFormat="1" applyFont="1" applyFill="1" applyBorder="1" applyAlignment="1" applyProtection="1">
      <alignment vertical="center"/>
      <protection locked="0"/>
    </xf>
    <xf numFmtId="169" fontId="5" fillId="2" borderId="4" xfId="0" applyNumberFormat="1" applyFont="1" applyFill="1" applyBorder="1" applyAlignment="1" applyProtection="1">
      <alignment vertical="center"/>
      <protection locked="0"/>
    </xf>
    <xf numFmtId="0" fontId="6" fillId="0" borderId="0" xfId="0" applyFont="1" applyAlignment="1">
      <alignment vertical="top" wrapText="1"/>
    </xf>
    <xf numFmtId="0" fontId="7" fillId="4" borderId="0" xfId="0" applyFont="1" applyFill="1" applyAlignment="1">
      <alignment vertical="center" wrapText="1"/>
    </xf>
    <xf numFmtId="0" fontId="8" fillId="0" borderId="0" xfId="0" applyFont="1" applyAlignment="1">
      <alignment vertical="center" wrapText="1"/>
    </xf>
    <xf numFmtId="0" fontId="4" fillId="0" borderId="0" xfId="0" applyFont="1" applyAlignment="1">
      <alignment vertical="center"/>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6" fillId="0" borderId="0" xfId="0" applyFont="1" applyAlignment="1">
      <alignment horizontal="right" vertical="center" wrapText="1"/>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169" fontId="5" fillId="3" borderId="2" xfId="0" applyNumberFormat="1" applyFont="1" applyFill="1" applyBorder="1" applyAlignment="1" applyProtection="1">
      <alignment horizontal="center" vertical="center"/>
      <protection locked="0"/>
    </xf>
    <xf numFmtId="169" fontId="5" fillId="3" borderId="3"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5" fillId="0" borderId="5" xfId="0" applyFont="1" applyBorder="1" applyAlignment="1">
      <alignment horizontal="center" vertical="center"/>
    </xf>
    <xf numFmtId="0" fontId="5" fillId="0" borderId="0" xfId="0" applyFont="1" applyAlignment="1">
      <alignment horizontal="center" vertical="center"/>
    </xf>
    <xf numFmtId="169" fontId="5" fillId="2" borderId="2" xfId="1" applyNumberFormat="1" applyFont="1" applyFill="1" applyBorder="1" applyAlignment="1" applyProtection="1">
      <alignment vertical="center"/>
      <protection locked="0"/>
    </xf>
    <xf numFmtId="169" fontId="5" fillId="2" borderId="3" xfId="1" applyNumberFormat="1" applyFont="1" applyFill="1" applyBorder="1" applyAlignment="1" applyProtection="1">
      <alignment vertical="center"/>
      <protection locked="0"/>
    </xf>
    <xf numFmtId="169" fontId="5" fillId="2" borderId="4" xfId="1" applyNumberFormat="1" applyFont="1" applyFill="1" applyBorder="1" applyAlignment="1" applyProtection="1">
      <alignment vertical="center"/>
      <protection locked="0"/>
    </xf>
    <xf numFmtId="0" fontId="5" fillId="0" borderId="1" xfId="1" applyFont="1" applyAlignment="1">
      <alignment vertical="center"/>
    </xf>
    <xf numFmtId="0" fontId="4" fillId="0" borderId="0" xfId="0" applyFont="1" applyAlignment="1">
      <alignment horizontal="left" vertical="center"/>
    </xf>
    <xf numFmtId="0" fontId="6" fillId="0" borderId="0" xfId="0" applyFont="1" applyAlignment="1">
      <alignment horizontal="center" vertical="top" wrapText="1"/>
    </xf>
    <xf numFmtId="170" fontId="5" fillId="0" borderId="2" xfId="0" applyNumberFormat="1" applyFont="1" applyBorder="1" applyAlignment="1" applyProtection="1">
      <alignment horizontal="center" vertical="center"/>
      <protection hidden="1"/>
    </xf>
    <xf numFmtId="170" fontId="5" fillId="0" borderId="3" xfId="0" applyNumberFormat="1" applyFont="1" applyBorder="1" applyAlignment="1" applyProtection="1">
      <alignment horizontal="center" vertical="center"/>
      <protection hidden="1"/>
    </xf>
    <xf numFmtId="170" fontId="5" fillId="0" borderId="4"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5" fillId="0" borderId="5" xfId="0" applyFont="1" applyBorder="1" applyAlignment="1">
      <alignment vertical="center"/>
    </xf>
    <xf numFmtId="0" fontId="5" fillId="0" borderId="1" xfId="0" applyFont="1" applyBorder="1" applyAlignment="1">
      <alignment horizontal="center" vertical="center"/>
    </xf>
    <xf numFmtId="165" fontId="5" fillId="6" borderId="2" xfId="0" applyNumberFormat="1" applyFont="1" applyFill="1" applyBorder="1" applyAlignment="1" applyProtection="1">
      <alignment horizontal="center" vertical="center"/>
      <protection hidden="1"/>
    </xf>
    <xf numFmtId="165" fontId="5" fillId="6" borderId="3" xfId="0" applyNumberFormat="1" applyFont="1" applyFill="1" applyBorder="1" applyAlignment="1" applyProtection="1">
      <alignment horizontal="center" vertical="center"/>
      <protection hidden="1"/>
    </xf>
    <xf numFmtId="165" fontId="5" fillId="6" borderId="4" xfId="0" applyNumberFormat="1" applyFont="1" applyFill="1" applyBorder="1" applyAlignment="1" applyProtection="1">
      <alignment horizontal="center"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166" fontId="24" fillId="2" borderId="2" xfId="0" applyNumberFormat="1" applyFont="1" applyFill="1" applyBorder="1" applyAlignment="1" applyProtection="1">
      <alignment horizontal="center" vertical="center"/>
      <protection locked="0"/>
    </xf>
    <xf numFmtId="166" fontId="24" fillId="2" borderId="3" xfId="0" applyNumberFormat="1" applyFont="1" applyFill="1" applyBorder="1" applyAlignment="1" applyProtection="1">
      <alignment horizontal="center" vertical="center"/>
      <protection locked="0"/>
    </xf>
    <xf numFmtId="166" fontId="24" fillId="2" borderId="4" xfId="0" applyNumberFormat="1" applyFont="1" applyFill="1" applyBorder="1" applyAlignment="1" applyProtection="1">
      <alignment horizontal="center" vertical="center"/>
      <protection locked="0"/>
    </xf>
    <xf numFmtId="0" fontId="24" fillId="0" borderId="1" xfId="0" applyFont="1" applyBorder="1" applyAlignment="1">
      <alignment vertical="center"/>
    </xf>
    <xf numFmtId="1" fontId="24" fillId="2" borderId="2" xfId="0" applyNumberFormat="1" applyFont="1" applyFill="1" applyBorder="1" applyAlignment="1" applyProtection="1">
      <alignment horizontal="center" vertical="center"/>
      <protection locked="0"/>
    </xf>
    <xf numFmtId="1" fontId="24" fillId="2" borderId="3" xfId="0" applyNumberFormat="1" applyFont="1" applyFill="1" applyBorder="1" applyAlignment="1" applyProtection="1">
      <alignment horizontal="center" vertical="center"/>
      <protection locked="0"/>
    </xf>
    <xf numFmtId="1" fontId="24"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0" fontId="6" fillId="0" borderId="1" xfId="1" applyFont="1" applyAlignment="1">
      <alignment horizontal="left" vertical="top" wrapText="1"/>
    </xf>
    <xf numFmtId="167" fontId="5" fillId="0" borderId="1" xfId="0" applyNumberFormat="1" applyFont="1" applyBorder="1" applyAlignment="1" applyProtection="1">
      <alignment vertical="center"/>
      <protection locked="0"/>
    </xf>
    <xf numFmtId="0" fontId="5" fillId="0" borderId="0" xfId="0" applyFont="1" applyAlignment="1">
      <alignment vertical="top"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0" fontId="6" fillId="0" borderId="1" xfId="1"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wrapText="1"/>
    </xf>
    <xf numFmtId="0" fontId="23" fillId="5" borderId="13" xfId="0" applyFont="1" applyFill="1" applyBorder="1" applyAlignment="1" applyProtection="1">
      <alignment horizontal="left" vertical="top" wrapText="1"/>
      <protection locked="0"/>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left" vertical="center"/>
      <protection locked="0"/>
    </xf>
    <xf numFmtId="0" fontId="5" fillId="3" borderId="13" xfId="0" applyFont="1" applyFill="1" applyBorder="1" applyAlignment="1" applyProtection="1">
      <alignment horizontal="center" vertical="center"/>
      <protection locked="0"/>
    </xf>
    <xf numFmtId="0" fontId="6" fillId="0" borderId="0" xfId="0" applyFont="1" applyAlignment="1">
      <alignment vertical="center" wrapText="1"/>
    </xf>
    <xf numFmtId="0" fontId="6" fillId="0" borderId="1" xfId="0" applyFont="1" applyBorder="1" applyAlignment="1">
      <alignment horizontal="left" vertical="top" wrapText="1"/>
    </xf>
    <xf numFmtId="0" fontId="4" fillId="0" borderId="0" xfId="0" applyFont="1" applyAlignment="1">
      <alignment horizontal="left" vertical="top" wrapText="1"/>
    </xf>
    <xf numFmtId="1" fontId="5" fillId="3" borderId="13" xfId="0" applyNumberFormat="1" applyFont="1" applyFill="1" applyBorder="1" applyAlignment="1" applyProtection="1">
      <alignment horizontal="center" vertical="center"/>
      <protection locked="0"/>
    </xf>
    <xf numFmtId="0" fontId="4" fillId="0" borderId="1" xfId="1" applyFont="1" applyAlignment="1">
      <alignment vertical="center"/>
    </xf>
    <xf numFmtId="0" fontId="5" fillId="0" borderId="6" xfId="0" applyFont="1" applyBorder="1" applyAlignment="1">
      <alignment vertical="center"/>
    </xf>
    <xf numFmtId="0" fontId="24" fillId="0" borderId="0" xfId="0" applyFont="1" applyAlignment="1">
      <alignment horizontal="left" vertical="center"/>
    </xf>
    <xf numFmtId="0" fontId="24" fillId="3" borderId="2" xfId="0" applyFont="1" applyFill="1" applyBorder="1" applyAlignment="1" applyProtection="1">
      <alignment horizontal="left" vertical="center"/>
      <protection locked="0"/>
    </xf>
    <xf numFmtId="0" fontId="24" fillId="3" borderId="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27" fillId="0" borderId="0" xfId="0" applyFont="1" applyAlignment="1">
      <alignment vertical="center"/>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6" fillId="0" borderId="0" xfId="0" applyFont="1" applyAlignment="1">
      <alignment horizontal="left" vertical="center"/>
    </xf>
    <xf numFmtId="0" fontId="28" fillId="0" borderId="0" xfId="0" applyFont="1" applyAlignment="1">
      <alignment vertical="top" wrapText="1"/>
    </xf>
    <xf numFmtId="0" fontId="28" fillId="0" borderId="0" xfId="0" applyFont="1" applyAlignment="1">
      <alignment vertical="top"/>
    </xf>
    <xf numFmtId="0" fontId="24" fillId="2" borderId="2" xfId="0" applyFont="1" applyFill="1" applyBorder="1" applyAlignment="1" applyProtection="1">
      <alignment horizontal="left" vertical="center" wrapText="1"/>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4" fillId="0" borderId="1" xfId="1" applyFont="1" applyAlignment="1">
      <alignment horizontal="left" vertical="center" wrapText="1"/>
    </xf>
    <xf numFmtId="0" fontId="24" fillId="3" borderId="2" xfId="0" applyFont="1" applyFill="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0" borderId="1" xfId="0" applyFont="1" applyBorder="1" applyAlignment="1">
      <alignment horizontal="right" vertical="center"/>
    </xf>
    <xf numFmtId="0" fontId="24"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4" fillId="0" borderId="0" xfId="0" applyFont="1" applyAlignment="1">
      <alignment horizontal="right" vertical="top"/>
    </xf>
    <xf numFmtId="0" fontId="5" fillId="2" borderId="2"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5" fillId="0" borderId="0" xfId="0" applyFont="1" applyAlignment="1">
      <alignment vertical="top"/>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protection locked="0"/>
    </xf>
    <xf numFmtId="0" fontId="24" fillId="3" borderId="3" xfId="0" applyFont="1" applyFill="1" applyBorder="1" applyAlignment="1" applyProtection="1">
      <alignment horizontal="left" vertical="top"/>
      <protection locked="0"/>
    </xf>
    <xf numFmtId="0" fontId="24" fillId="3" borderId="4" xfId="0" applyFont="1" applyFill="1" applyBorder="1" applyAlignment="1" applyProtection="1">
      <alignment horizontal="left" vertical="top"/>
      <protection locked="0"/>
    </xf>
    <xf numFmtId="0" fontId="24" fillId="0" borderId="0" xfId="0" applyFont="1" applyAlignment="1">
      <alignment vertical="center"/>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13" fillId="0" borderId="1" xfId="1" applyFont="1" applyAlignment="1">
      <alignment horizontal="right" vertical="center"/>
    </xf>
    <xf numFmtId="0" fontId="6" fillId="0" borderId="1" xfId="1" applyFont="1" applyAlignment="1">
      <alignment horizontal="right" vertical="center"/>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18" fillId="0" borderId="0" xfId="0" applyFont="1" applyAlignment="1">
      <alignment horizontal="justify" vertical="center"/>
    </xf>
    <xf numFmtId="0" fontId="5" fillId="0" borderId="0" xfId="0" applyFont="1" applyAlignment="1">
      <alignment horizontal="justify" vertical="center"/>
    </xf>
    <xf numFmtId="0" fontId="16" fillId="0" borderId="1" xfId="1" applyFont="1" applyAlignment="1">
      <alignment vertical="center"/>
    </xf>
    <xf numFmtId="0" fontId="12" fillId="0" borderId="1" xfId="1" applyFont="1" applyAlignment="1">
      <alignment vertical="center" wrapText="1"/>
    </xf>
    <xf numFmtId="0" fontId="17" fillId="0" borderId="1" xfId="2" applyFont="1" applyAlignment="1">
      <alignment horizontal="center" vertical="top"/>
    </xf>
    <xf numFmtId="0" fontId="17" fillId="0" borderId="1" xfId="2" applyFont="1" applyAlignment="1">
      <alignment vertical="center"/>
    </xf>
    <xf numFmtId="0" fontId="5" fillId="0" borderId="0" xfId="0" applyFont="1" applyAlignment="1">
      <alignment horizontal="justify" vertical="top" wrapText="1"/>
    </xf>
    <xf numFmtId="0" fontId="19" fillId="0" borderId="1" xfId="3" applyFont="1" applyAlignment="1" applyProtection="1">
      <alignment horizontal="justify" vertical="top" wrapText="1"/>
    </xf>
    <xf numFmtId="0" fontId="6" fillId="0" borderId="1" xfId="1" applyFont="1" applyAlignment="1">
      <alignment vertical="center"/>
    </xf>
    <xf numFmtId="0" fontId="5" fillId="0" borderId="1" xfId="1" applyFont="1" applyAlignment="1">
      <alignment horizontal="right" vertical="center"/>
    </xf>
    <xf numFmtId="168" fontId="24" fillId="0" borderId="7" xfId="1" applyNumberFormat="1" applyFont="1" applyBorder="1" applyAlignment="1" applyProtection="1">
      <alignment vertical="center"/>
      <protection locked="0"/>
    </xf>
    <xf numFmtId="168" fontId="24" fillId="0" borderId="8" xfId="1" applyNumberFormat="1" applyFont="1" applyBorder="1" applyAlignment="1" applyProtection="1">
      <alignment vertical="center"/>
      <protection locked="0"/>
    </xf>
    <xf numFmtId="168" fontId="24" fillId="0" borderId="9" xfId="1" applyNumberFormat="1" applyFont="1" applyBorder="1" applyAlignment="1" applyProtection="1">
      <alignment vertical="center"/>
      <protection locked="0"/>
    </xf>
    <xf numFmtId="168" fontId="24" fillId="0" borderId="10" xfId="1" applyNumberFormat="1" applyFont="1" applyBorder="1" applyAlignment="1" applyProtection="1">
      <alignment vertical="center"/>
      <protection locked="0"/>
    </xf>
    <xf numFmtId="168" fontId="24" fillId="0" borderId="11" xfId="1" applyNumberFormat="1" applyFont="1" applyBorder="1" applyAlignment="1" applyProtection="1">
      <alignment vertical="center"/>
      <protection locked="0"/>
    </xf>
    <xf numFmtId="168" fontId="24" fillId="0" borderId="12" xfId="1" applyNumberFormat="1" applyFont="1" applyBorder="1" applyAlignment="1" applyProtection="1">
      <alignment vertical="center"/>
      <protection locked="0"/>
    </xf>
    <xf numFmtId="164" fontId="5" fillId="0" borderId="1" xfId="0" applyNumberFormat="1" applyFont="1" applyBorder="1" applyAlignment="1" applyProtection="1">
      <alignment horizontal="center" vertical="center"/>
      <protection locked="0"/>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3" borderId="2" xfId="0"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protection locked="0"/>
    </xf>
    <xf numFmtId="0" fontId="5" fillId="3" borderId="4" xfId="0" applyFont="1" applyFill="1" applyBorder="1" applyAlignment="1" applyProtection="1">
      <alignment horizontal="right" vertical="center" wrapText="1"/>
      <protection locked="0"/>
    </xf>
    <xf numFmtId="0" fontId="4" fillId="0" borderId="1" xfId="1" applyFont="1" applyAlignment="1">
      <alignment vertical="center" wrapText="1"/>
    </xf>
    <xf numFmtId="0" fontId="5" fillId="0" borderId="0" xfId="0" applyFont="1" applyAlignment="1">
      <alignment horizontal="center" vertical="top"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30" fillId="0" borderId="0" xfId="0" applyFont="1" applyAlignment="1">
      <alignment horizontal="left"/>
    </xf>
    <xf numFmtId="0" fontId="31" fillId="0" borderId="0" xfId="0" applyFont="1" applyAlignment="1">
      <alignment horizontal="left" vertical="top" wrapText="1"/>
    </xf>
    <xf numFmtId="0" fontId="5" fillId="0" borderId="0" xfId="0" applyFont="1" applyAlignment="1">
      <alignment horizontal="left" vertical="top" wrapText="1"/>
    </xf>
    <xf numFmtId="0" fontId="25" fillId="0" borderId="0" xfId="0" applyFont="1" applyAlignment="1">
      <alignment horizontal="left" vertical="center" wrapText="1"/>
    </xf>
    <xf numFmtId="0" fontId="19" fillId="0" borderId="1" xfId="2" applyFont="1" applyAlignment="1">
      <alignment horizontal="center" vertical="top" wrapText="1"/>
    </xf>
    <xf numFmtId="0" fontId="5" fillId="3" borderId="2" xfId="0" quotePrefix="1"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1" fontId="5" fillId="2" borderId="2"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1" fontId="5" fillId="2" borderId="4"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20" fillId="0" borderId="0" xfId="0" applyFont="1" applyAlignment="1">
      <alignment horizontal="left" vertical="center"/>
    </xf>
  </cellXfs>
  <cellStyles count="4">
    <cellStyle name="Hyperlink 2 2" xfId="3" xr:uid="{3E8A1D92-2BE5-4C4E-8140-6B31F7AEFB12}"/>
    <cellStyle name="Hyperlink 4" xfId="2" xr:uid="{1DE954E1-1F25-40A2-A3BD-5254B3414D9B}"/>
    <cellStyle name="Standaard" xfId="0" builtinId="0"/>
    <cellStyle name="Standaard 2" xfId="1" xr:uid="{79F52642-71FA-4967-83E8-CB03FC2578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677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xdr:row>
          <xdr:rowOff>0</xdr:rowOff>
        </xdr:from>
        <xdr:to>
          <xdr:col>2</xdr:col>
          <xdr:colOff>121920</xdr:colOff>
          <xdr:row>65</xdr:row>
          <xdr:rowOff>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xdr:row>
          <xdr:rowOff>0</xdr:rowOff>
        </xdr:from>
        <xdr:to>
          <xdr:col>2</xdr:col>
          <xdr:colOff>121920</xdr:colOff>
          <xdr:row>67</xdr:row>
          <xdr:rowOff>38100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0</xdr:rowOff>
        </xdr:from>
        <xdr:to>
          <xdr:col>2</xdr:col>
          <xdr:colOff>121920</xdr:colOff>
          <xdr:row>170</xdr:row>
          <xdr:rowOff>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169</xdr:row>
          <xdr:rowOff>152400</xdr:rowOff>
        </xdr:from>
        <xdr:to>
          <xdr:col>2</xdr:col>
          <xdr:colOff>121920</xdr:colOff>
          <xdr:row>172</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0</xdr:rowOff>
        </xdr:from>
        <xdr:to>
          <xdr:col>2</xdr:col>
          <xdr:colOff>121920</xdr:colOff>
          <xdr:row>178</xdr:row>
          <xdr:rowOff>7620</xdr:rowOff>
        </xdr:to>
        <xdr:sp macro="" textlink="">
          <xdr:nvSpPr>
            <xdr:cNvPr id="1033" name="C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121920</xdr:colOff>
          <xdr:row>179</xdr:row>
          <xdr:rowOff>160020</xdr:rowOff>
        </xdr:to>
        <xdr:sp macro="" textlink="">
          <xdr:nvSpPr>
            <xdr:cNvPr id="1034" name="C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179</xdr:row>
          <xdr:rowOff>152400</xdr:rowOff>
        </xdr:from>
        <xdr:to>
          <xdr:col>2</xdr:col>
          <xdr:colOff>121920</xdr:colOff>
          <xdr:row>181</xdr:row>
          <xdr:rowOff>160020</xdr:rowOff>
        </xdr:to>
        <xdr:sp macro="" textlink="">
          <xdr:nvSpPr>
            <xdr:cNvPr id="1035" name="C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226</xdr:row>
          <xdr:rowOff>0</xdr:rowOff>
        </xdr:from>
        <xdr:to>
          <xdr:col>2</xdr:col>
          <xdr:colOff>121920</xdr:colOff>
          <xdr:row>228</xdr:row>
          <xdr:rowOff>38100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227</xdr:row>
          <xdr:rowOff>0</xdr:rowOff>
        </xdr:from>
        <xdr:to>
          <xdr:col>2</xdr:col>
          <xdr:colOff>121920</xdr:colOff>
          <xdr:row>229</xdr:row>
          <xdr:rowOff>22860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36</xdr:row>
          <xdr:rowOff>0</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624</xdr:row>
          <xdr:rowOff>22860</xdr:rowOff>
        </xdr:from>
        <xdr:to>
          <xdr:col>2</xdr:col>
          <xdr:colOff>45720</xdr:colOff>
          <xdr:row>626</xdr:row>
          <xdr:rowOff>0</xdr:rowOff>
        </xdr:to>
        <xdr:sp macro="" textlink="">
          <xdr:nvSpPr>
            <xdr:cNvPr id="1039" name="CB_BewijsstukZakelijkRechtJ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632</xdr:row>
          <xdr:rowOff>175260</xdr:rowOff>
        </xdr:from>
        <xdr:to>
          <xdr:col>2</xdr:col>
          <xdr:colOff>83820</xdr:colOff>
          <xdr:row>634</xdr:row>
          <xdr:rowOff>152400</xdr:rowOff>
        </xdr:to>
        <xdr:sp macro="" textlink="">
          <xdr:nvSpPr>
            <xdr:cNvPr id="1040" name="CB_BewijsstukAantCursis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37</xdr:row>
          <xdr:rowOff>160020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36</xdr:row>
          <xdr:rowOff>0</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160020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36</xdr:row>
          <xdr:rowOff>0</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160020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634</xdr:row>
          <xdr:rowOff>144780</xdr:rowOff>
        </xdr:from>
        <xdr:to>
          <xdr:col>2</xdr:col>
          <xdr:colOff>106680</xdr:colOff>
          <xdr:row>636</xdr:row>
          <xdr:rowOff>175260</xdr:rowOff>
        </xdr:to>
        <xdr:sp macro="" textlink="">
          <xdr:nvSpPr>
            <xdr:cNvPr id="1046" name="CB_BewijsstukAantLesCursist"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636</xdr:row>
          <xdr:rowOff>175260</xdr:rowOff>
        </xdr:from>
        <xdr:to>
          <xdr:col>2</xdr:col>
          <xdr:colOff>60960</xdr:colOff>
          <xdr:row>638</xdr:row>
          <xdr:rowOff>175260</xdr:rowOff>
        </xdr:to>
        <xdr:sp macro="" textlink="">
          <xdr:nvSpPr>
            <xdr:cNvPr id="1047" name="CB_BewijsstukSamKader"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638</xdr:row>
          <xdr:rowOff>137160</xdr:rowOff>
        </xdr:from>
        <xdr:to>
          <xdr:col>2</xdr:col>
          <xdr:colOff>76200</xdr:colOff>
          <xdr:row>640</xdr:row>
          <xdr:rowOff>175260</xdr:rowOff>
        </xdr:to>
        <xdr:sp macro="" textlink="">
          <xdr:nvSpPr>
            <xdr:cNvPr id="1048" name="CB_BewijsstukStudieGebied"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642</xdr:row>
          <xdr:rowOff>22860</xdr:rowOff>
        </xdr:from>
        <xdr:to>
          <xdr:col>2</xdr:col>
          <xdr:colOff>121920</xdr:colOff>
          <xdr:row>643</xdr:row>
          <xdr:rowOff>60960</xdr:rowOff>
        </xdr:to>
        <xdr:sp macro="" textlink="">
          <xdr:nvSpPr>
            <xdr:cNvPr id="1049" name="CB_BewijsstukDagBeze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644</xdr:row>
          <xdr:rowOff>0</xdr:rowOff>
        </xdr:from>
        <xdr:to>
          <xdr:col>2</xdr:col>
          <xdr:colOff>137160</xdr:colOff>
          <xdr:row>646</xdr:row>
          <xdr:rowOff>15240</xdr:rowOff>
        </xdr:to>
        <xdr:sp macro="" textlink="">
          <xdr:nvSpPr>
            <xdr:cNvPr id="1050" name="CB_BewijsstukBouwplan"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627</xdr:row>
          <xdr:rowOff>0</xdr:rowOff>
        </xdr:from>
        <xdr:to>
          <xdr:col>2</xdr:col>
          <xdr:colOff>129540</xdr:colOff>
          <xdr:row>629</xdr:row>
          <xdr:rowOff>7620</xdr:rowOff>
        </xdr:to>
        <xdr:sp macro="" textlink="">
          <xdr:nvSpPr>
            <xdr:cNvPr id="1051" name="CB_BewijsstukProjectMot"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xdr:row>
          <xdr:rowOff>160020</xdr:rowOff>
        </xdr:from>
        <xdr:to>
          <xdr:col>2</xdr:col>
          <xdr:colOff>121920</xdr:colOff>
          <xdr:row>59</xdr:row>
          <xdr:rowOff>0</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121920</xdr:colOff>
          <xdr:row>61</xdr:row>
          <xdr:rowOff>38100</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129540</xdr:colOff>
          <xdr:row>130</xdr:row>
          <xdr:rowOff>0</xdr:rowOff>
        </xdr:to>
        <xdr:sp macro="" textlink="">
          <xdr:nvSpPr>
            <xdr:cNvPr id="1056" name="RB_CoordinerendeMacht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160020</xdr:rowOff>
        </xdr:from>
        <xdr:to>
          <xdr:col>2</xdr:col>
          <xdr:colOff>60960</xdr:colOff>
          <xdr:row>132</xdr:row>
          <xdr:rowOff>45720</xdr:rowOff>
        </xdr:to>
        <xdr:sp macro="" textlink="">
          <xdr:nvSpPr>
            <xdr:cNvPr id="1057" name="RB_CoordinerendeMacht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121920</xdr:colOff>
          <xdr:row>123</xdr:row>
          <xdr:rowOff>0</xdr:rowOff>
        </xdr:to>
        <xdr:sp macro="" textlink="">
          <xdr:nvSpPr>
            <xdr:cNvPr id="1058" name="RB_Samen_Met_Andere_IM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121</xdr:row>
          <xdr:rowOff>175260</xdr:rowOff>
        </xdr:from>
        <xdr:to>
          <xdr:col>2</xdr:col>
          <xdr:colOff>114300</xdr:colOff>
          <xdr:row>123</xdr:row>
          <xdr:rowOff>175260</xdr:rowOff>
        </xdr:to>
        <xdr:sp macro="" textlink="">
          <xdr:nvSpPr>
            <xdr:cNvPr id="1059" name="RB_Samen_Met_Andere_IM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163</xdr:row>
          <xdr:rowOff>7620</xdr:rowOff>
        </xdr:to>
        <xdr:sp macro="" textlink="">
          <xdr:nvSpPr>
            <xdr:cNvPr id="1060" name="CB_Samen_Met_Andere_OI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121920</xdr:colOff>
          <xdr:row>164</xdr:row>
          <xdr:rowOff>38100</xdr:rowOff>
        </xdr:to>
        <xdr:sp macro="" textlink="">
          <xdr:nvSpPr>
            <xdr:cNvPr id="1061" name="CB_Samen_Met_Andere_OI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305</xdr:row>
          <xdr:rowOff>22860</xdr:rowOff>
        </xdr:from>
        <xdr:to>
          <xdr:col>2</xdr:col>
          <xdr:colOff>137160</xdr:colOff>
          <xdr:row>309</xdr:row>
          <xdr:rowOff>30480</xdr:rowOff>
        </xdr:to>
        <xdr:sp macro="" textlink="">
          <xdr:nvSpPr>
            <xdr:cNvPr id="1062" name="RB_SamenWerking_OV_PS_Tru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312</xdr:row>
          <xdr:rowOff>0</xdr:rowOff>
        </xdr:from>
        <xdr:to>
          <xdr:col>2</xdr:col>
          <xdr:colOff>121920</xdr:colOff>
          <xdr:row>314</xdr:row>
          <xdr:rowOff>7620</xdr:rowOff>
        </xdr:to>
        <xdr:sp macro="" textlink="">
          <xdr:nvSpPr>
            <xdr:cNvPr id="1063" name="CB_Dienst_Onr_Erfgoed"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314</xdr:row>
          <xdr:rowOff>0</xdr:rowOff>
        </xdr:from>
        <xdr:to>
          <xdr:col>2</xdr:col>
          <xdr:colOff>121920</xdr:colOff>
          <xdr:row>316</xdr:row>
          <xdr:rowOff>7620</xdr:rowOff>
        </xdr:to>
        <xdr:sp macro="" textlink="">
          <xdr:nvSpPr>
            <xdr:cNvPr id="1064" name="CB_VIPA"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316</xdr:row>
          <xdr:rowOff>0</xdr:rowOff>
        </xdr:from>
        <xdr:to>
          <xdr:col>2</xdr:col>
          <xdr:colOff>121920</xdr:colOff>
          <xdr:row>317</xdr:row>
          <xdr:rowOff>182880</xdr:rowOff>
        </xdr:to>
        <xdr:sp macro="" textlink="">
          <xdr:nvSpPr>
            <xdr:cNvPr id="1065" name="CB_VGC"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320</xdr:row>
          <xdr:rowOff>0</xdr:rowOff>
        </xdr:from>
        <xdr:to>
          <xdr:col>2</xdr:col>
          <xdr:colOff>121920</xdr:colOff>
          <xdr:row>322</xdr:row>
          <xdr:rowOff>7620</xdr:rowOff>
        </xdr:to>
        <xdr:sp macro="" textlink="">
          <xdr:nvSpPr>
            <xdr:cNvPr id="1066" name="CB_Andere_Overhed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297</xdr:row>
          <xdr:rowOff>0</xdr:rowOff>
        </xdr:from>
        <xdr:to>
          <xdr:col>2</xdr:col>
          <xdr:colOff>121920</xdr:colOff>
          <xdr:row>299</xdr:row>
          <xdr:rowOff>7620</xdr:rowOff>
        </xdr:to>
        <xdr:sp macro="" textlink="">
          <xdr:nvSpPr>
            <xdr:cNvPr id="1067" name="RB_Schadeloosstelling_Tru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0</xdr:rowOff>
        </xdr:from>
        <xdr:to>
          <xdr:col>2</xdr:col>
          <xdr:colOff>121920</xdr:colOff>
          <xdr:row>303</xdr:row>
          <xdr:rowOff>38100</xdr:rowOff>
        </xdr:to>
        <xdr:sp macro="" textlink="">
          <xdr:nvSpPr>
            <xdr:cNvPr id="1068" name="RB_Schadeloosstelling_False"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415</xdr:row>
          <xdr:rowOff>0</xdr:rowOff>
        </xdr:from>
        <xdr:to>
          <xdr:col>35</xdr:col>
          <xdr:colOff>38100</xdr:colOff>
          <xdr:row>417</xdr:row>
          <xdr:rowOff>7620</xdr:rowOff>
        </xdr:to>
        <xdr:sp macro="" textlink="">
          <xdr:nvSpPr>
            <xdr:cNvPr id="1069" name="CB_GebAfgebrOntrGesubAGIOnGeb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417</xdr:row>
          <xdr:rowOff>0</xdr:rowOff>
        </xdr:from>
        <xdr:to>
          <xdr:col>35</xdr:col>
          <xdr:colOff>38100</xdr:colOff>
          <xdr:row>418</xdr:row>
          <xdr:rowOff>38100</xdr:rowOff>
        </xdr:to>
        <xdr:sp macro="" textlink="">
          <xdr:nvSpPr>
            <xdr:cNvPr id="1070" name="CB_GebAfgebrOntrGesubAGIOnGeb2"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443</xdr:row>
          <xdr:rowOff>0</xdr:rowOff>
        </xdr:from>
        <xdr:to>
          <xdr:col>35</xdr:col>
          <xdr:colOff>38100</xdr:colOff>
          <xdr:row>445</xdr:row>
          <xdr:rowOff>7620</xdr:rowOff>
        </xdr:to>
        <xdr:sp macro="" textlink="">
          <xdr:nvSpPr>
            <xdr:cNvPr id="1071" name="CB_LokLOAfgebrOntrGesubAGIOnG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445</xdr:row>
          <xdr:rowOff>0</xdr:rowOff>
        </xdr:from>
        <xdr:to>
          <xdr:col>35</xdr:col>
          <xdr:colOff>38100</xdr:colOff>
          <xdr:row>446</xdr:row>
          <xdr:rowOff>38100</xdr:rowOff>
        </xdr:to>
        <xdr:sp macro="" textlink="">
          <xdr:nvSpPr>
            <xdr:cNvPr id="1072" name="CB_LokLOAfgebrOntrGesubAGIOnG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629</xdr:row>
          <xdr:rowOff>0</xdr:rowOff>
        </xdr:from>
        <xdr:to>
          <xdr:col>2</xdr:col>
          <xdr:colOff>137160</xdr:colOff>
          <xdr:row>632</xdr:row>
          <xdr:rowOff>0</xdr:rowOff>
        </xdr:to>
        <xdr:sp macro="" textlink="">
          <xdr:nvSpPr>
            <xdr:cNvPr id="1073" name="CB_BewijsstukAttestVerzekering"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630</xdr:row>
          <xdr:rowOff>182880</xdr:rowOff>
        </xdr:from>
        <xdr:to>
          <xdr:col>2</xdr:col>
          <xdr:colOff>38100</xdr:colOff>
          <xdr:row>632</xdr:row>
          <xdr:rowOff>175260</xdr:rowOff>
        </xdr:to>
        <xdr:sp macro="" textlink="">
          <xdr:nvSpPr>
            <xdr:cNvPr id="1074" name="CB_BewijsstukSamenwmod"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647</xdr:row>
          <xdr:rowOff>0</xdr:rowOff>
        </xdr:from>
        <xdr:to>
          <xdr:col>2</xdr:col>
          <xdr:colOff>76200</xdr:colOff>
          <xdr:row>649</xdr:row>
          <xdr:rowOff>0</xdr:rowOff>
        </xdr:to>
        <xdr:sp macro="" textlink="">
          <xdr:nvSpPr>
            <xdr:cNvPr id="1075" name="CB_BewijsstukBerekBrutoOpp"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xdr:row>
          <xdr:rowOff>403860</xdr:rowOff>
        </xdr:from>
        <xdr:to>
          <xdr:col>2</xdr:col>
          <xdr:colOff>121920</xdr:colOff>
          <xdr:row>55</xdr:row>
          <xdr:rowOff>7620</xdr:rowOff>
        </xdr:to>
        <xdr:sp macro="" textlink="">
          <xdr:nvSpPr>
            <xdr:cNvPr id="1076" name="RB_Minder_Dan_125D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xdr:row>
          <xdr:rowOff>0</xdr:rowOff>
        </xdr:from>
        <xdr:to>
          <xdr:col>2</xdr:col>
          <xdr:colOff>121920</xdr:colOff>
          <xdr:row>56</xdr:row>
          <xdr:rowOff>7620</xdr:rowOff>
        </xdr:to>
        <xdr:sp macro="" textlink="">
          <xdr:nvSpPr>
            <xdr:cNvPr id="1077" name="RB_Minder_Dan_125D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326</xdr:row>
          <xdr:rowOff>0</xdr:rowOff>
        </xdr:from>
        <xdr:to>
          <xdr:col>2</xdr:col>
          <xdr:colOff>114300</xdr:colOff>
          <xdr:row>328</xdr:row>
          <xdr:rowOff>38100</xdr:rowOff>
        </xdr:to>
        <xdr:sp macro="" textlink="">
          <xdr:nvSpPr>
            <xdr:cNvPr id="1084" name="CB_BijkomendePlaatsen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327</xdr:row>
          <xdr:rowOff>0</xdr:rowOff>
        </xdr:from>
        <xdr:to>
          <xdr:col>2</xdr:col>
          <xdr:colOff>121920</xdr:colOff>
          <xdr:row>329</xdr:row>
          <xdr:rowOff>38100</xdr:rowOff>
        </xdr:to>
        <xdr:sp macro="" textlink="">
          <xdr:nvSpPr>
            <xdr:cNvPr id="1085" name="CB_BijkomendePlaatsen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086" name="RB_Standaardprocedur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137160</xdr:colOff>
          <xdr:row>47</xdr:row>
          <xdr:rowOff>38100</xdr:rowOff>
        </xdr:to>
        <xdr:sp macro="" textlink="">
          <xdr:nvSpPr>
            <xdr:cNvPr id="1089" name="RB_Verkorteprocedur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137160</xdr:colOff>
          <xdr:row>49</xdr:row>
          <xdr:rowOff>30480</xdr:rowOff>
        </xdr:to>
        <xdr:sp macro="" textlink="">
          <xdr:nvSpPr>
            <xdr:cNvPr id="1090" name="RB_VerkorteprocedureSanitair"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121920</xdr:colOff>
          <xdr:row>50</xdr:row>
          <xdr:rowOff>30480</xdr:rowOff>
        </xdr:to>
        <xdr:sp macro="" textlink="">
          <xdr:nvSpPr>
            <xdr:cNvPr id="1091" name="RB_Spoedprocedur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232</xdr:row>
          <xdr:rowOff>335280</xdr:rowOff>
        </xdr:from>
        <xdr:to>
          <xdr:col>2</xdr:col>
          <xdr:colOff>137160</xdr:colOff>
          <xdr:row>234</xdr:row>
          <xdr:rowOff>160020</xdr:rowOff>
        </xdr:to>
        <xdr:sp macro="" textlink="">
          <xdr:nvSpPr>
            <xdr:cNvPr id="1092" name="CB_Leslokale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234</xdr:row>
          <xdr:rowOff>152400</xdr:rowOff>
        </xdr:from>
        <xdr:to>
          <xdr:col>2</xdr:col>
          <xdr:colOff>137160</xdr:colOff>
          <xdr:row>236</xdr:row>
          <xdr:rowOff>175260</xdr:rowOff>
        </xdr:to>
        <xdr:sp macro="" textlink="">
          <xdr:nvSpPr>
            <xdr:cNvPr id="1093" name="CB_Werkplaatsen"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238</xdr:row>
          <xdr:rowOff>152400</xdr:rowOff>
        </xdr:from>
        <xdr:to>
          <xdr:col>2</xdr:col>
          <xdr:colOff>137160</xdr:colOff>
          <xdr:row>240</xdr:row>
          <xdr:rowOff>175260</xdr:rowOff>
        </xdr:to>
        <xdr:sp macro="" textlink="">
          <xdr:nvSpPr>
            <xdr:cNvPr id="1095" name="CB_AdministratieEnOfOnderst"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240</xdr:row>
          <xdr:rowOff>152400</xdr:rowOff>
        </xdr:from>
        <xdr:to>
          <xdr:col>2</xdr:col>
          <xdr:colOff>121920</xdr:colOff>
          <xdr:row>242</xdr:row>
          <xdr:rowOff>175260</xdr:rowOff>
        </xdr:to>
        <xdr:sp macro="" textlink="">
          <xdr:nvSpPr>
            <xdr:cNvPr id="1096" name="CB_Sanitair"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243</xdr:row>
          <xdr:rowOff>0</xdr:rowOff>
        </xdr:from>
        <xdr:to>
          <xdr:col>2</xdr:col>
          <xdr:colOff>121920</xdr:colOff>
          <xdr:row>246</xdr:row>
          <xdr:rowOff>0</xdr:rowOff>
        </xdr:to>
        <xdr:sp macro="" textlink="">
          <xdr:nvSpPr>
            <xdr:cNvPr id="1097" name="CB_TurnzaalEnOfSporthal"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246</xdr:row>
          <xdr:rowOff>0</xdr:rowOff>
        </xdr:from>
        <xdr:to>
          <xdr:col>2</xdr:col>
          <xdr:colOff>137160</xdr:colOff>
          <xdr:row>247</xdr:row>
          <xdr:rowOff>38100</xdr:rowOff>
        </xdr:to>
        <xdr:sp macro="" textlink="">
          <xdr:nvSpPr>
            <xdr:cNvPr id="1098" name="CB_AndereRuimt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307</xdr:row>
          <xdr:rowOff>182880</xdr:rowOff>
        </xdr:from>
        <xdr:to>
          <xdr:col>2</xdr:col>
          <xdr:colOff>137160</xdr:colOff>
          <xdr:row>310</xdr:row>
          <xdr:rowOff>30480</xdr:rowOff>
        </xdr:to>
        <xdr:sp macro="" textlink="">
          <xdr:nvSpPr>
            <xdr:cNvPr id="1104" name="RB_SamenWerking_OV_PS_False"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318</xdr:row>
          <xdr:rowOff>22860</xdr:rowOff>
        </xdr:from>
        <xdr:to>
          <xdr:col>2</xdr:col>
          <xdr:colOff>114300</xdr:colOff>
          <xdr:row>321</xdr:row>
          <xdr:rowOff>0</xdr:rowOff>
        </xdr:to>
        <xdr:sp macro="" textlink="">
          <xdr:nvSpPr>
            <xdr:cNvPr id="1105" name="CB_OVAM"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625</xdr:row>
          <xdr:rowOff>0</xdr:rowOff>
        </xdr:from>
        <xdr:to>
          <xdr:col>2</xdr:col>
          <xdr:colOff>121920</xdr:colOff>
          <xdr:row>628</xdr:row>
          <xdr:rowOff>0</xdr:rowOff>
        </xdr:to>
        <xdr:sp macro="" textlink="">
          <xdr:nvSpPr>
            <xdr:cNvPr id="1107" name="CB_BewijsstukInplantingsplan"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236</xdr:row>
          <xdr:rowOff>182880</xdr:rowOff>
        </xdr:from>
        <xdr:to>
          <xdr:col>1</xdr:col>
          <xdr:colOff>121920</xdr:colOff>
          <xdr:row>238</xdr:row>
          <xdr:rowOff>175260</xdr:rowOff>
        </xdr:to>
        <xdr:sp macro="" textlink="">
          <xdr:nvSpPr>
            <xdr:cNvPr id="1108" name="CB_PolyvalenteZaalEnOfRefter"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110" name="RB_WerkenNaAankoop"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113" name="RB_WerkenNaAankoop"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186</xdr:row>
          <xdr:rowOff>182880</xdr:rowOff>
        </xdr:from>
        <xdr:to>
          <xdr:col>2</xdr:col>
          <xdr:colOff>22860</xdr:colOff>
          <xdr:row>188</xdr:row>
          <xdr:rowOff>182880</xdr:rowOff>
        </xdr:to>
        <xdr:sp macro="" textlink="">
          <xdr:nvSpPr>
            <xdr:cNvPr id="1119" name="RB_ToepassingsgOS_True"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190</xdr:row>
          <xdr:rowOff>0</xdr:rowOff>
        </xdr:from>
        <xdr:to>
          <xdr:col>3</xdr:col>
          <xdr:colOff>30480</xdr:colOff>
          <xdr:row>191</xdr:row>
          <xdr:rowOff>7620</xdr:rowOff>
        </xdr:to>
        <xdr:sp macro="" textlink="">
          <xdr:nvSpPr>
            <xdr:cNvPr id="1120" name="RB_EngagementOS"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196</xdr:row>
          <xdr:rowOff>7620</xdr:rowOff>
        </xdr:from>
        <xdr:to>
          <xdr:col>2</xdr:col>
          <xdr:colOff>137160</xdr:colOff>
          <xdr:row>197</xdr:row>
          <xdr:rowOff>129540</xdr:rowOff>
        </xdr:to>
        <xdr:sp macro="" textlink="">
          <xdr:nvSpPr>
            <xdr:cNvPr id="1121" name="RB_KennisnameOS"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200</xdr:row>
          <xdr:rowOff>7620</xdr:rowOff>
        </xdr:from>
        <xdr:to>
          <xdr:col>2</xdr:col>
          <xdr:colOff>22860</xdr:colOff>
          <xdr:row>202</xdr:row>
          <xdr:rowOff>7620</xdr:rowOff>
        </xdr:to>
        <xdr:sp macro="" textlink="">
          <xdr:nvSpPr>
            <xdr:cNvPr id="1122" name="RB_ToepassingsgOS_False"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648</xdr:row>
          <xdr:rowOff>0</xdr:rowOff>
        </xdr:from>
        <xdr:to>
          <xdr:col>2</xdr:col>
          <xdr:colOff>45720</xdr:colOff>
          <xdr:row>650</xdr:row>
          <xdr:rowOff>0</xdr:rowOff>
        </xdr:to>
        <xdr:sp macro="" textlink="">
          <xdr:nvSpPr>
            <xdr:cNvPr id="1125" name="CB_EngOpenstellingSchoolinfra"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651</xdr:row>
          <xdr:rowOff>22860</xdr:rowOff>
        </xdr:from>
        <xdr:to>
          <xdr:col>2</xdr:col>
          <xdr:colOff>45720</xdr:colOff>
          <xdr:row>652</xdr:row>
          <xdr:rowOff>22860</xdr:rowOff>
        </xdr:to>
        <xdr:sp macro="" textlink="">
          <xdr:nvSpPr>
            <xdr:cNvPr id="1126" name="CB_VTAOpenstellingSchoolinfra"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84" Type="http://schemas.openxmlformats.org/officeDocument/2006/relationships/ctrlProp" Target="../ctrlProps/ctrlProp74.xml"/><Relationship Id="rId7" Type="http://schemas.openxmlformats.org/officeDocument/2006/relationships/hyperlink" Target="https://www.agion.be/decreet-over-open-scholen"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www.agion.be/tabel-financi%C3%ABle-norm"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4" Type="http://schemas.openxmlformats.org/officeDocument/2006/relationships/hyperlink" Target="mailto:rf@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83" Type="http://schemas.openxmlformats.org/officeDocument/2006/relationships/ctrlProp" Target="../ctrlProps/ctrlProp73.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698"/>
  <sheetViews>
    <sheetView tabSelected="1" topLeftCell="A605" workbookViewId="0">
      <selection activeCell="AG2" sqref="AG2:AP2"/>
    </sheetView>
  </sheetViews>
  <sheetFormatPr defaultColWidth="0" defaultRowHeight="15" customHeight="1" zeroHeight="1" x14ac:dyDescent="0.25"/>
  <cols>
    <col min="1" max="1" width="3" customWidth="1"/>
    <col min="2" max="4" width="2.10937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0"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5" customHeight="1" x14ac:dyDescent="0.25">
      <c r="A2" s="27"/>
      <c r="B2" s="293" t="s">
        <v>1</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84" t="s">
        <v>253</v>
      </c>
      <c r="AH2" s="284"/>
      <c r="AI2" s="284"/>
      <c r="AJ2" s="284"/>
      <c r="AK2" s="284"/>
      <c r="AL2" s="284"/>
      <c r="AM2" s="284"/>
      <c r="AN2" s="284"/>
      <c r="AO2" s="284"/>
      <c r="AP2" s="284"/>
      <c r="AQ2" s="13"/>
      <c r="AR2" s="13"/>
      <c r="AS2" s="13"/>
      <c r="AT2" s="13"/>
      <c r="AU2" s="13"/>
      <c r="AV2" s="13"/>
      <c r="AW2" s="13"/>
      <c r="AX2" s="13"/>
      <c r="AY2" s="13"/>
      <c r="AZ2" s="13"/>
      <c r="BA2" s="13"/>
      <c r="BB2" s="13"/>
      <c r="BC2" s="13"/>
      <c r="BD2" s="13"/>
    </row>
    <row r="3" spans="1:56" ht="15" customHeight="1" x14ac:dyDescent="0.3">
      <c r="A3" s="27"/>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8"/>
      <c r="AH3" s="28"/>
      <c r="AI3" s="29"/>
      <c r="AJ3" s="29"/>
      <c r="AK3" s="29"/>
      <c r="AL3" s="29"/>
      <c r="AM3" s="29"/>
      <c r="AN3" s="29"/>
      <c r="AO3" s="29"/>
      <c r="AP3" s="29"/>
      <c r="AQ3" s="13"/>
      <c r="AR3" s="13"/>
      <c r="AS3" s="13"/>
      <c r="AT3" s="13"/>
      <c r="AU3" s="13"/>
      <c r="AV3" s="13"/>
      <c r="AW3" s="13"/>
      <c r="AX3" s="13"/>
      <c r="AY3" s="13"/>
      <c r="AZ3" s="13"/>
      <c r="BA3" s="13"/>
      <c r="BB3" s="13"/>
      <c r="BC3" s="13"/>
      <c r="BD3" s="13"/>
    </row>
    <row r="4" spans="1:56" ht="45" customHeight="1" x14ac:dyDescent="0.3">
      <c r="A4" s="27"/>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8"/>
      <c r="AH4" s="28"/>
      <c r="AI4" s="29"/>
      <c r="AJ4" s="29"/>
      <c r="AK4" s="29"/>
      <c r="AL4" s="29"/>
      <c r="AM4" s="29"/>
      <c r="AN4" s="29"/>
      <c r="AO4" s="29"/>
      <c r="AP4" s="29"/>
      <c r="AQ4" s="13"/>
      <c r="AR4" s="13"/>
      <c r="AS4" s="13"/>
      <c r="AT4" s="13"/>
      <c r="AU4" s="13"/>
      <c r="AV4" s="13"/>
      <c r="AW4" s="13"/>
      <c r="AX4" s="13"/>
      <c r="AY4" s="13"/>
      <c r="AZ4" s="13"/>
      <c r="BA4" s="13"/>
      <c r="BB4" s="13"/>
      <c r="BC4" s="13"/>
      <c r="BD4" s="13"/>
    </row>
    <row r="5" spans="1:56" ht="2.25" customHeight="1" x14ac:dyDescent="0.25">
      <c r="A5" s="27"/>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7"/>
      <c r="AE5" s="31"/>
      <c r="AF5" s="31"/>
      <c r="AG5" s="31"/>
      <c r="AH5" s="31"/>
      <c r="AI5" s="31"/>
      <c r="AJ5" s="31"/>
      <c r="AK5" s="31"/>
      <c r="AL5" s="27"/>
      <c r="AM5" s="27"/>
      <c r="AN5" s="27"/>
      <c r="AO5" s="27"/>
      <c r="AP5" s="27"/>
      <c r="AQ5" s="13"/>
      <c r="AR5" s="13"/>
      <c r="AS5" s="13"/>
      <c r="AT5" s="13"/>
      <c r="AU5" s="13"/>
      <c r="AV5" s="13"/>
      <c r="AW5" s="13"/>
      <c r="AX5" s="13"/>
      <c r="AY5" s="13"/>
      <c r="AZ5" s="13"/>
      <c r="BA5" s="13"/>
      <c r="BB5" s="13"/>
      <c r="BC5" s="13"/>
      <c r="BD5" s="13"/>
    </row>
    <row r="6" spans="1:56" ht="15" customHeight="1" x14ac:dyDescent="0.25">
      <c r="A6" s="27"/>
      <c r="B6" s="292" t="s">
        <v>2</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13"/>
      <c r="AR6" s="13"/>
      <c r="AS6" s="13"/>
      <c r="AT6" s="13"/>
      <c r="AU6" s="13"/>
      <c r="AV6" s="13"/>
      <c r="AW6" s="13"/>
      <c r="AX6" s="13"/>
      <c r="AY6" s="13"/>
      <c r="AZ6" s="13"/>
      <c r="BA6" s="13"/>
      <c r="BB6" s="13"/>
      <c r="BC6" s="13"/>
      <c r="BD6" s="13"/>
    </row>
    <row r="7" spans="1:56" ht="15" customHeight="1" x14ac:dyDescent="0.25">
      <c r="A7" s="27"/>
      <c r="B7" s="30" t="s">
        <v>3</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85" t="s">
        <v>4</v>
      </c>
      <c r="AI7" s="285"/>
      <c r="AJ7" s="285"/>
      <c r="AK7" s="285"/>
      <c r="AL7" s="285"/>
      <c r="AM7" s="285"/>
      <c r="AN7" s="285"/>
      <c r="AO7" s="285"/>
      <c r="AP7" s="285"/>
      <c r="AQ7" s="13"/>
      <c r="AR7" s="13"/>
      <c r="AS7" s="13"/>
      <c r="AT7" s="13"/>
      <c r="AU7" s="13"/>
      <c r="AV7" s="13"/>
      <c r="AW7" s="13"/>
      <c r="AX7" s="13"/>
      <c r="AY7" s="13"/>
      <c r="AZ7" s="13"/>
      <c r="BA7" s="13"/>
      <c r="BB7" s="13"/>
      <c r="BC7" s="13"/>
      <c r="BD7" s="13"/>
    </row>
    <row r="8" spans="1:56" ht="15" customHeight="1" x14ac:dyDescent="0.25">
      <c r="A8" s="27"/>
      <c r="B8" s="32" t="s">
        <v>5</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298" t="s">
        <v>6</v>
      </c>
      <c r="AI8" s="298"/>
      <c r="AJ8" s="298"/>
      <c r="AK8" s="298"/>
      <c r="AL8" s="298"/>
      <c r="AM8" s="298"/>
      <c r="AN8" s="298"/>
      <c r="AO8" s="298"/>
      <c r="AP8" s="298"/>
      <c r="AQ8" s="13"/>
      <c r="AR8" s="13"/>
      <c r="AS8" s="13"/>
      <c r="AT8" s="13"/>
      <c r="AU8" s="13"/>
      <c r="AV8" s="13"/>
      <c r="AW8" s="13"/>
      <c r="AX8" s="13"/>
      <c r="AY8" s="13"/>
      <c r="AZ8" s="13"/>
      <c r="BA8" s="13"/>
      <c r="BB8" s="13"/>
      <c r="BC8" s="13"/>
      <c r="BD8" s="13"/>
    </row>
    <row r="9" spans="1:56" ht="15" customHeight="1" x14ac:dyDescent="0.25">
      <c r="A9" s="27"/>
      <c r="B9" s="30" t="s">
        <v>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99" t="s">
        <v>8</v>
      </c>
      <c r="AI9" s="299"/>
      <c r="AJ9" s="299"/>
      <c r="AK9" s="299"/>
      <c r="AL9" s="299"/>
      <c r="AM9" s="299"/>
      <c r="AN9" s="299"/>
      <c r="AO9" s="299"/>
      <c r="AP9" s="299"/>
      <c r="AQ9" s="13"/>
      <c r="AR9" s="13"/>
      <c r="AS9" s="13"/>
      <c r="AT9" s="13"/>
      <c r="AU9" s="13"/>
      <c r="AV9" s="13"/>
      <c r="AW9" s="13"/>
      <c r="AX9" s="13"/>
      <c r="AY9" s="13"/>
      <c r="AZ9" s="13"/>
      <c r="BA9" s="13"/>
      <c r="BB9" s="13"/>
      <c r="BC9" s="13"/>
      <c r="BD9" s="13"/>
    </row>
    <row r="10" spans="1:56" ht="15" customHeight="1" x14ac:dyDescent="0.25">
      <c r="A10" s="27"/>
      <c r="B10" s="30" t="s">
        <v>9</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0"/>
      <c r="AJ10" s="301"/>
      <c r="AK10" s="301"/>
      <c r="AL10" s="301"/>
      <c r="AM10" s="301"/>
      <c r="AN10" s="301"/>
      <c r="AO10" s="301"/>
      <c r="AP10" s="302"/>
      <c r="AQ10" s="13"/>
      <c r="AR10" s="13"/>
      <c r="AS10" s="13"/>
      <c r="AT10" s="13"/>
      <c r="AU10" s="13"/>
      <c r="AV10" s="13"/>
      <c r="AW10" s="13"/>
      <c r="AX10" s="13"/>
      <c r="AY10" s="13"/>
      <c r="AZ10" s="13"/>
      <c r="BA10" s="13"/>
      <c r="BB10" s="13"/>
      <c r="BC10" s="13"/>
      <c r="BD10" s="13"/>
    </row>
    <row r="11" spans="1:56" ht="15" customHeight="1" x14ac:dyDescent="0.25">
      <c r="A11" s="32"/>
      <c r="B11" s="33" t="s">
        <v>10</v>
      </c>
      <c r="C11" s="33"/>
      <c r="D11" s="33"/>
      <c r="E11" s="33"/>
      <c r="F11" s="33"/>
      <c r="G11" s="33"/>
      <c r="H11" s="294"/>
      <c r="I11" s="294"/>
      <c r="J11" s="295" t="s">
        <v>11</v>
      </c>
      <c r="K11" s="295"/>
      <c r="L11" s="295"/>
      <c r="M11" s="295"/>
      <c r="N11" s="295"/>
      <c r="O11" s="295"/>
      <c r="P11" s="295"/>
      <c r="Q11" s="295"/>
      <c r="R11" s="33"/>
      <c r="S11" s="33"/>
      <c r="T11" s="33"/>
      <c r="U11" s="33"/>
      <c r="V11" s="33"/>
      <c r="W11" s="33"/>
      <c r="X11" s="33"/>
      <c r="Y11" s="33"/>
      <c r="Z11" s="33"/>
      <c r="AA11" s="33"/>
      <c r="AB11" s="33"/>
      <c r="AC11" s="33"/>
      <c r="AD11" s="33"/>
      <c r="AE11" s="33"/>
      <c r="AF11" s="33"/>
      <c r="AG11" s="33"/>
      <c r="AH11" s="33"/>
      <c r="AI11" s="303"/>
      <c r="AJ11" s="304"/>
      <c r="AK11" s="304"/>
      <c r="AL11" s="304"/>
      <c r="AM11" s="304"/>
      <c r="AN11" s="304"/>
      <c r="AO11" s="304"/>
      <c r="AP11" s="305"/>
      <c r="AQ11" s="13"/>
      <c r="AR11" s="13"/>
      <c r="AS11" s="13"/>
      <c r="AT11" s="13"/>
      <c r="AU11" s="13"/>
      <c r="AV11" s="13"/>
      <c r="AW11" s="13"/>
      <c r="AX11" s="13"/>
      <c r="AY11" s="13"/>
      <c r="AZ11" s="13"/>
      <c r="BA11" s="13"/>
      <c r="BB11" s="13"/>
      <c r="BC11" s="13"/>
      <c r="BD11" s="13"/>
    </row>
    <row r="12" spans="1:56" ht="15" customHeight="1" x14ac:dyDescent="0.25">
      <c r="A12" s="32"/>
      <c r="B12" s="33"/>
      <c r="C12" s="33"/>
      <c r="D12" s="33"/>
      <c r="E12" s="33"/>
      <c r="F12" s="33"/>
      <c r="G12" s="33"/>
      <c r="H12" s="34"/>
      <c r="I12" s="34"/>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0"/>
      <c r="AJ12" s="30"/>
      <c r="AK12" s="30"/>
      <c r="AL12" s="30"/>
      <c r="AM12" s="30"/>
      <c r="AN12" s="30"/>
      <c r="AO12" s="30"/>
      <c r="AP12" s="30"/>
      <c r="AQ12" s="13"/>
      <c r="AR12" s="13"/>
      <c r="AS12" s="13"/>
      <c r="AT12" s="13"/>
      <c r="AU12" s="13"/>
      <c r="AV12" s="13"/>
      <c r="AW12" s="13"/>
      <c r="AX12" s="13"/>
      <c r="AY12" s="13"/>
      <c r="AZ12" s="13"/>
      <c r="BA12" s="13"/>
      <c r="BB12" s="13"/>
      <c r="BC12" s="13"/>
      <c r="BD12" s="13"/>
    </row>
    <row r="13" spans="1:56" ht="15" customHeight="1" x14ac:dyDescent="0.25">
      <c r="A13" s="1"/>
      <c r="B13" s="290" t="s">
        <v>12</v>
      </c>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1"/>
      <c r="AP13" s="291"/>
      <c r="AQ13" s="13"/>
      <c r="AR13" s="13"/>
      <c r="AS13" s="13"/>
      <c r="AT13" s="13"/>
      <c r="AU13" s="13"/>
      <c r="AV13" s="13"/>
      <c r="AW13" s="13"/>
      <c r="AX13" s="13"/>
      <c r="AY13" s="13"/>
      <c r="AZ13" s="13"/>
      <c r="BA13" s="13"/>
      <c r="BB13" s="13"/>
      <c r="BC13" s="13"/>
      <c r="BD13" s="13"/>
    </row>
    <row r="14" spans="1:56" ht="15" customHeight="1" x14ac:dyDescent="0.25">
      <c r="A14" s="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13"/>
      <c r="AR14" s="13"/>
      <c r="AS14" s="13"/>
      <c r="AT14" s="13"/>
      <c r="AU14" s="13"/>
      <c r="AV14" s="13"/>
      <c r="AW14" s="13"/>
      <c r="AX14" s="13"/>
      <c r="AY14" s="13"/>
      <c r="AZ14" s="13"/>
      <c r="BA14" s="13"/>
      <c r="BB14" s="13"/>
      <c r="BC14" s="13"/>
      <c r="BD14" s="13"/>
    </row>
    <row r="15" spans="1:56" ht="15" customHeight="1" x14ac:dyDescent="0.25">
      <c r="A15" s="1"/>
      <c r="B15" s="288" t="s">
        <v>13</v>
      </c>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89"/>
      <c r="AQ15" s="13"/>
      <c r="AR15" s="13"/>
      <c r="AS15" s="13"/>
      <c r="AT15" s="13"/>
      <c r="AU15" s="13"/>
      <c r="AV15" s="13"/>
      <c r="AW15" s="13"/>
      <c r="AX15" s="13"/>
      <c r="AY15" s="13"/>
      <c r="AZ15" s="13"/>
      <c r="BA15" s="13"/>
      <c r="BB15" s="13"/>
      <c r="BC15" s="13"/>
      <c r="BD15" s="13"/>
    </row>
    <row r="16" spans="1:56" ht="15" customHeight="1" x14ac:dyDescent="0.25">
      <c r="A16" s="1"/>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13"/>
      <c r="AR16" s="13"/>
      <c r="AS16" s="13"/>
      <c r="AT16" s="13"/>
      <c r="AU16" s="13"/>
      <c r="AV16" s="13"/>
      <c r="AW16" s="13"/>
      <c r="AX16" s="13"/>
      <c r="AY16" s="13"/>
      <c r="AZ16" s="13"/>
      <c r="BA16" s="13"/>
      <c r="BB16" s="13"/>
      <c r="BC16" s="13"/>
      <c r="BD16" s="13"/>
    </row>
    <row r="17" spans="1:56" ht="2.25" customHeight="1" x14ac:dyDescent="0.25">
      <c r="A17" s="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13"/>
      <c r="AR17" s="13"/>
      <c r="AS17" s="13"/>
      <c r="AT17" s="13"/>
      <c r="AU17" s="13"/>
      <c r="AV17" s="13"/>
      <c r="AW17" s="13"/>
      <c r="AX17" s="13"/>
      <c r="AY17" s="13"/>
      <c r="AZ17" s="13"/>
      <c r="BA17" s="13"/>
      <c r="BB17" s="13"/>
      <c r="BC17" s="13"/>
      <c r="BD17" s="13"/>
    </row>
    <row r="18" spans="1:56" ht="15" customHeight="1" x14ac:dyDescent="0.25">
      <c r="A18" s="1"/>
      <c r="B18" s="286" t="s">
        <v>14</v>
      </c>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13"/>
      <c r="AR18" s="13"/>
      <c r="AS18" s="13"/>
      <c r="AT18" s="13"/>
      <c r="AU18" s="13"/>
      <c r="AV18" s="13"/>
      <c r="AW18" s="13"/>
      <c r="AX18" s="13"/>
      <c r="AY18" s="13"/>
      <c r="AZ18" s="13"/>
      <c r="BA18" s="13"/>
      <c r="BB18" s="13"/>
      <c r="BC18" s="13"/>
      <c r="BD18" s="13"/>
    </row>
    <row r="19" spans="1:56" ht="2.25" customHeight="1" x14ac:dyDescent="0.25">
      <c r="A19" s="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13"/>
      <c r="AR19" s="13"/>
      <c r="AS19" s="13"/>
      <c r="AT19" s="13"/>
      <c r="AU19" s="13"/>
      <c r="AV19" s="13"/>
      <c r="AW19" s="13"/>
      <c r="AX19" s="13"/>
      <c r="AY19" s="13"/>
      <c r="AZ19" s="13"/>
      <c r="BA19" s="13"/>
      <c r="BB19" s="13"/>
      <c r="BC19" s="13"/>
      <c r="BD19" s="13"/>
    </row>
    <row r="20" spans="1:56" ht="15" customHeight="1" x14ac:dyDescent="0.25">
      <c r="A20" s="1"/>
      <c r="B20" s="288" t="s">
        <v>15</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13"/>
      <c r="AR20" s="13"/>
      <c r="AS20" s="13"/>
      <c r="AT20" s="13"/>
      <c r="AU20" s="13"/>
      <c r="AV20" s="13"/>
      <c r="AW20" s="13"/>
      <c r="AX20" s="13"/>
      <c r="AY20" s="13"/>
      <c r="AZ20" s="13"/>
      <c r="BA20" s="13"/>
      <c r="BB20" s="13"/>
      <c r="BC20" s="13"/>
      <c r="BD20" s="13"/>
    </row>
    <row r="21" spans="1:56" ht="15" customHeight="1" x14ac:dyDescent="0.25">
      <c r="A21" s="1"/>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13"/>
      <c r="AR21" s="13"/>
      <c r="AS21" s="13"/>
      <c r="AT21" s="13"/>
      <c r="AU21" s="13"/>
      <c r="AV21" s="13"/>
      <c r="AW21" s="13"/>
      <c r="AX21" s="13"/>
      <c r="AY21" s="13"/>
      <c r="AZ21" s="13"/>
      <c r="BA21" s="13"/>
      <c r="BB21" s="13"/>
      <c r="BC21" s="13"/>
      <c r="BD21" s="13"/>
    </row>
    <row r="22" spans="1:56" ht="2.25" customHeight="1" x14ac:dyDescent="0.25">
      <c r="A22" s="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13"/>
      <c r="AR22" s="13"/>
      <c r="AS22" s="13"/>
      <c r="AT22" s="13"/>
      <c r="AU22" s="13"/>
      <c r="AV22" s="13"/>
      <c r="AW22" s="13"/>
      <c r="AX22" s="13"/>
      <c r="AY22" s="13"/>
      <c r="AZ22" s="13"/>
      <c r="BA22" s="13"/>
      <c r="BB22" s="13"/>
      <c r="BC22" s="13"/>
      <c r="BD22" s="13"/>
    </row>
    <row r="23" spans="1:56" ht="15" customHeight="1" x14ac:dyDescent="0.25">
      <c r="A23" s="1"/>
      <c r="B23" s="286" t="s">
        <v>16</v>
      </c>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13"/>
      <c r="AR23" s="13"/>
      <c r="AS23" s="13"/>
      <c r="AT23" s="13"/>
      <c r="AU23" s="13"/>
      <c r="AV23" s="13"/>
      <c r="AW23" s="13"/>
      <c r="AX23" s="13"/>
      <c r="AY23" s="13"/>
      <c r="AZ23" s="13"/>
      <c r="BA23" s="13"/>
      <c r="BB23" s="13"/>
      <c r="BC23" s="13"/>
      <c r="BD23" s="13"/>
    </row>
    <row r="24" spans="1:56" ht="2.25" customHeight="1" x14ac:dyDescent="0.25">
      <c r="A24" s="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13"/>
      <c r="AR24" s="13"/>
      <c r="AS24" s="13"/>
      <c r="AT24" s="13"/>
      <c r="AU24" s="13"/>
      <c r="AV24" s="13"/>
      <c r="AW24" s="13"/>
      <c r="AX24" s="13"/>
      <c r="AY24" s="13"/>
      <c r="AZ24" s="13"/>
      <c r="BA24" s="13"/>
      <c r="BB24" s="13"/>
      <c r="BC24" s="13"/>
      <c r="BD24" s="13"/>
    </row>
    <row r="25" spans="1:56" ht="15" customHeight="1" x14ac:dyDescent="0.25">
      <c r="A25" s="19"/>
      <c r="B25" s="113" t="s">
        <v>17</v>
      </c>
      <c r="C25" s="296"/>
      <c r="D25" s="297" t="s">
        <v>11</v>
      </c>
      <c r="E25" s="297"/>
      <c r="F25" s="297"/>
      <c r="G25" s="297"/>
      <c r="H25" s="297"/>
      <c r="I25" s="297"/>
      <c r="J25" s="113" t="s">
        <v>18</v>
      </c>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3"/>
      <c r="AR25" s="13"/>
      <c r="AS25" s="13"/>
      <c r="AT25" s="13"/>
      <c r="AU25" s="13"/>
      <c r="AV25" s="13"/>
      <c r="AW25" s="13"/>
      <c r="AX25" s="13"/>
      <c r="AY25" s="13"/>
      <c r="AZ25" s="13"/>
      <c r="BA25" s="13"/>
      <c r="BB25" s="13"/>
      <c r="BC25" s="13"/>
      <c r="BD25" s="13"/>
    </row>
    <row r="26" spans="1:56" ht="15" customHeight="1" x14ac:dyDescent="0.25">
      <c r="A26" s="19"/>
      <c r="B26" s="288" t="s">
        <v>19</v>
      </c>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13"/>
      <c r="AR26" s="13"/>
      <c r="AS26" s="13"/>
      <c r="AT26" s="13"/>
      <c r="AU26" s="13"/>
      <c r="AV26" s="13"/>
      <c r="AW26" s="13"/>
      <c r="AX26" s="13"/>
      <c r="AY26" s="13"/>
      <c r="AZ26" s="13"/>
      <c r="BA26" s="13"/>
      <c r="BB26" s="13"/>
      <c r="BC26" s="13"/>
      <c r="BD26" s="13"/>
    </row>
    <row r="27" spans="1:56" ht="15" customHeight="1" x14ac:dyDescent="0.25">
      <c r="A27" s="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13"/>
      <c r="AP27" s="13"/>
      <c r="AQ27" s="13"/>
      <c r="AR27" s="13"/>
      <c r="AS27" s="13"/>
      <c r="AT27" s="13"/>
      <c r="AU27" s="13"/>
      <c r="AV27" s="13"/>
      <c r="AW27" s="13"/>
      <c r="AX27" s="13"/>
      <c r="AY27" s="13"/>
      <c r="AZ27" s="13"/>
      <c r="BA27" s="13"/>
      <c r="BB27" s="13"/>
      <c r="BC27" s="13"/>
      <c r="BD27" s="13"/>
    </row>
    <row r="28" spans="1:56" ht="15" customHeight="1" x14ac:dyDescent="0.25">
      <c r="A28" s="1"/>
      <c r="B28" s="111" t="s">
        <v>20</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2"/>
      <c r="AQ28" s="13"/>
      <c r="AR28" s="13"/>
      <c r="AS28" s="13"/>
      <c r="AT28" s="13"/>
      <c r="AU28" s="13"/>
      <c r="AV28" s="13"/>
      <c r="AW28" s="13"/>
      <c r="AX28" s="13"/>
      <c r="AY28" s="13"/>
      <c r="AZ28" s="13"/>
      <c r="BA28" s="13"/>
      <c r="BB28" s="13"/>
      <c r="BC28" s="13"/>
      <c r="BD28" s="13"/>
    </row>
    <row r="29" spans="1:56" ht="15" customHeight="1" x14ac:dyDescent="0.25">
      <c r="A29" s="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13"/>
      <c r="AP29" s="13"/>
      <c r="AQ29" s="13"/>
      <c r="AR29" s="13"/>
      <c r="AS29" s="13"/>
      <c r="AT29" s="13"/>
      <c r="AU29" s="13"/>
      <c r="AV29" s="13"/>
      <c r="AW29" s="13"/>
      <c r="AX29" s="13"/>
      <c r="AY29" s="13"/>
      <c r="AZ29" s="13"/>
      <c r="BA29" s="13"/>
      <c r="BB29" s="13"/>
      <c r="BC29" s="13"/>
      <c r="BD29" s="13"/>
    </row>
    <row r="30" spans="1:56" ht="15" customHeight="1" x14ac:dyDescent="0.25">
      <c r="A30" s="37">
        <v>1</v>
      </c>
      <c r="B30" s="145" t="s">
        <v>21</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3"/>
      <c r="AR30" s="13"/>
      <c r="AS30" s="13"/>
      <c r="AT30" s="13"/>
      <c r="AU30" s="13"/>
      <c r="AV30" s="13"/>
      <c r="AW30" s="13"/>
      <c r="AX30" s="13"/>
      <c r="AY30" s="13"/>
      <c r="AZ30" s="13"/>
      <c r="BA30" s="13"/>
      <c r="BB30" s="13"/>
      <c r="BC30" s="13"/>
      <c r="BD30" s="13"/>
    </row>
    <row r="31" spans="1:56" ht="2.25" customHeight="1" x14ac:dyDescent="0.25">
      <c r="A31" s="1"/>
      <c r="B31" s="19"/>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ht="15" customHeight="1" x14ac:dyDescent="0.25">
      <c r="A32" s="1"/>
      <c r="B32" s="13"/>
      <c r="C32" s="100" t="s">
        <v>22</v>
      </c>
      <c r="D32" s="100"/>
      <c r="E32" s="100"/>
      <c r="F32" s="100"/>
      <c r="G32" s="100"/>
      <c r="H32" s="100"/>
      <c r="I32" s="100"/>
      <c r="J32" s="100"/>
      <c r="K32" s="100"/>
      <c r="L32" s="100"/>
      <c r="M32" s="100"/>
      <c r="N32" s="100"/>
      <c r="O32" s="13"/>
      <c r="P32" s="13"/>
      <c r="Q32" s="100" t="s">
        <v>23</v>
      </c>
      <c r="R32" s="100"/>
      <c r="S32" s="100"/>
      <c r="T32" s="100"/>
      <c r="U32" s="100"/>
      <c r="V32" s="100"/>
      <c r="W32" s="100"/>
      <c r="X32" s="100"/>
      <c r="Y32" s="100"/>
      <c r="Z32" s="100"/>
      <c r="AA32" s="100"/>
      <c r="AB32" s="100"/>
      <c r="AC32" s="13"/>
      <c r="AD32" s="13"/>
      <c r="AE32" s="100" t="s">
        <v>24</v>
      </c>
      <c r="AF32" s="100"/>
      <c r="AG32" s="100"/>
      <c r="AH32" s="100"/>
      <c r="AI32" s="100"/>
      <c r="AJ32" s="100"/>
      <c r="AK32" s="100"/>
      <c r="AL32" s="100"/>
      <c r="AM32" s="100"/>
      <c r="AN32" s="100"/>
      <c r="AO32" s="100"/>
      <c r="AP32" s="100"/>
      <c r="AQ32" s="13"/>
      <c r="AR32" s="13"/>
      <c r="AS32" s="13"/>
      <c r="AT32" s="13"/>
      <c r="AU32" s="13"/>
      <c r="AV32" s="13"/>
      <c r="AW32" s="13"/>
      <c r="AX32" s="13"/>
      <c r="AY32" s="13"/>
      <c r="AZ32" s="13"/>
      <c r="BA32" s="13"/>
      <c r="BB32" s="13"/>
      <c r="BC32" s="13"/>
      <c r="BD32" s="13"/>
    </row>
    <row r="33" spans="1:56" ht="15" customHeight="1" x14ac:dyDescent="0.25">
      <c r="A33" s="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ht="15" customHeight="1" x14ac:dyDescent="0.25">
      <c r="A34" s="1">
        <v>2</v>
      </c>
      <c r="B34" s="145" t="s">
        <v>25</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3"/>
      <c r="AR34" s="13"/>
      <c r="AS34" s="13"/>
      <c r="AT34" s="13"/>
      <c r="AU34" s="13"/>
      <c r="AV34" s="13"/>
      <c r="AW34" s="13"/>
      <c r="AX34" s="13"/>
      <c r="AY34" s="13"/>
      <c r="AZ34" s="13"/>
      <c r="BA34" s="13"/>
      <c r="BB34" s="13"/>
      <c r="BC34" s="13"/>
      <c r="BD34" s="13"/>
    </row>
    <row r="35" spans="1:56" ht="2.25" customHeight="1" x14ac:dyDescent="0.25">
      <c r="A35" s="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1:56" ht="15" customHeight="1" x14ac:dyDescent="0.25">
      <c r="A36" s="1"/>
      <c r="B36" s="13"/>
      <c r="C36" s="100" t="s">
        <v>26</v>
      </c>
      <c r="D36" s="100"/>
      <c r="E36" s="100"/>
      <c r="F36" s="100"/>
      <c r="G36" s="100"/>
      <c r="H36" s="100"/>
      <c r="I36" s="100"/>
      <c r="J36" s="100"/>
      <c r="K36" s="100"/>
      <c r="L36" s="100"/>
      <c r="M36" s="100"/>
      <c r="N36" s="100"/>
      <c r="O36" s="13"/>
      <c r="P36" s="13"/>
      <c r="Q36" s="100" t="s">
        <v>27</v>
      </c>
      <c r="R36" s="100"/>
      <c r="S36" s="100"/>
      <c r="T36" s="100"/>
      <c r="U36" s="100"/>
      <c r="V36" s="100"/>
      <c r="W36" s="100"/>
      <c r="X36" s="100"/>
      <c r="Y36" s="100"/>
      <c r="Z36" s="100"/>
      <c r="AA36" s="100"/>
      <c r="AB36" s="100"/>
      <c r="AC36" s="13"/>
      <c r="AD36" s="13"/>
      <c r="AE36" s="100" t="s">
        <v>28</v>
      </c>
      <c r="AF36" s="100"/>
      <c r="AG36" s="100"/>
      <c r="AH36" s="100"/>
      <c r="AI36" s="100"/>
      <c r="AJ36" s="100"/>
      <c r="AK36" s="100"/>
      <c r="AL36" s="100"/>
      <c r="AM36" s="100"/>
      <c r="AN36" s="100"/>
      <c r="AO36" s="100"/>
      <c r="AP36" s="100"/>
      <c r="AQ36" s="13"/>
      <c r="AR36" s="13"/>
      <c r="AS36" s="13"/>
      <c r="AT36" s="13"/>
      <c r="AU36" s="13"/>
      <c r="AV36" s="13"/>
      <c r="AW36" s="13"/>
      <c r="AX36" s="13"/>
      <c r="AY36" s="13"/>
      <c r="AZ36" s="13"/>
      <c r="BA36" s="13"/>
      <c r="BB36" s="13"/>
      <c r="BC36" s="13"/>
      <c r="BD36" s="13"/>
    </row>
    <row r="37" spans="1:56" ht="2.25" customHeight="1" x14ac:dyDescent="0.25">
      <c r="A37" s="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15" customHeight="1" x14ac:dyDescent="0.25">
      <c r="A38" s="1"/>
      <c r="B38" s="13"/>
      <c r="C38" s="13" t="s">
        <v>29</v>
      </c>
      <c r="D38" s="13"/>
      <c r="E38" s="13"/>
      <c r="F38" s="13"/>
      <c r="G38" s="13"/>
      <c r="H38" s="13"/>
      <c r="I38" s="13"/>
      <c r="J38" s="13"/>
      <c r="K38" s="13"/>
      <c r="L38" s="13"/>
      <c r="M38" s="13"/>
      <c r="N38" s="13"/>
      <c r="O38" s="13"/>
      <c r="P38" s="13"/>
      <c r="Q38" s="100" t="s">
        <v>30</v>
      </c>
      <c r="R38" s="100"/>
      <c r="S38" s="100"/>
      <c r="T38" s="100"/>
      <c r="U38" s="100"/>
      <c r="V38" s="100"/>
      <c r="W38" s="100"/>
      <c r="X38" s="100"/>
      <c r="Y38" s="100"/>
      <c r="Z38" s="100"/>
      <c r="AA38" s="100"/>
      <c r="AB38" s="100"/>
      <c r="AC38" s="13"/>
      <c r="AD38" s="13"/>
      <c r="AE38" s="100" t="s">
        <v>31</v>
      </c>
      <c r="AF38" s="100"/>
      <c r="AG38" s="100"/>
      <c r="AH38" s="100"/>
      <c r="AI38" s="100"/>
      <c r="AJ38" s="100"/>
      <c r="AK38" s="100"/>
      <c r="AL38" s="100"/>
      <c r="AM38" s="100"/>
      <c r="AN38" s="100"/>
      <c r="AO38" s="100"/>
      <c r="AP38" s="100"/>
      <c r="AQ38" s="13"/>
      <c r="AR38" s="13"/>
      <c r="AS38" s="13"/>
      <c r="AT38" s="13"/>
      <c r="AU38" s="13"/>
      <c r="AV38" s="13"/>
      <c r="AW38" s="13"/>
      <c r="AX38" s="13"/>
      <c r="AY38" s="13"/>
      <c r="AZ38" s="13"/>
      <c r="BA38" s="13"/>
      <c r="BB38" s="13"/>
      <c r="BC38" s="13"/>
      <c r="BD38" s="13"/>
    </row>
    <row r="39" spans="1:56" ht="15" customHeight="1" x14ac:dyDescent="0.25">
      <c r="A39" s="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row>
    <row r="40" spans="1:56" ht="15" customHeight="1" x14ac:dyDescent="0.25">
      <c r="A40" s="37">
        <v>3</v>
      </c>
      <c r="B40" s="145" t="s">
        <v>32</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3"/>
      <c r="AR40" s="13"/>
      <c r="AS40" s="13"/>
      <c r="AT40" s="13"/>
      <c r="AU40" s="13"/>
      <c r="AV40" s="13"/>
      <c r="AW40" s="13"/>
      <c r="AX40" s="13"/>
      <c r="AY40" s="13"/>
      <c r="AZ40" s="13"/>
      <c r="BA40" s="13"/>
      <c r="BB40" s="13"/>
      <c r="BC40" s="13"/>
      <c r="BD40" s="13"/>
    </row>
    <row r="41" spans="1:56" ht="15" customHeight="1" x14ac:dyDescent="0.25">
      <c r="A41" s="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ht="30" customHeight="1" x14ac:dyDescent="0.25">
      <c r="A42" s="1"/>
      <c r="B42" s="215" t="s">
        <v>33</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3"/>
      <c r="AR42" s="13"/>
      <c r="AS42" s="13"/>
      <c r="AT42" s="13"/>
      <c r="AU42" s="13"/>
      <c r="AV42" s="13"/>
      <c r="AW42" s="13"/>
      <c r="AX42" s="13"/>
      <c r="AY42" s="13"/>
      <c r="AZ42" s="13"/>
      <c r="BA42" s="13"/>
      <c r="BB42" s="13"/>
      <c r="BC42" s="13"/>
      <c r="BD42" s="13"/>
    </row>
    <row r="43" spans="1:56" ht="15" hidden="1" customHeight="1" x14ac:dyDescent="0.25">
      <c r="A43" s="1"/>
      <c r="B43" s="19"/>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ht="15" customHeight="1" x14ac:dyDescent="0.25">
      <c r="A44" s="1"/>
      <c r="B44" s="13"/>
      <c r="C44" s="276" t="s">
        <v>34</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13"/>
      <c r="AR44" s="13"/>
      <c r="AS44" s="13"/>
      <c r="AT44" s="13"/>
      <c r="AU44" s="13"/>
      <c r="AV44" s="13"/>
      <c r="AW44" s="13"/>
      <c r="AX44" s="13"/>
      <c r="AY44" s="13"/>
      <c r="AZ44" s="13"/>
      <c r="BA44" s="13"/>
      <c r="BB44" s="13"/>
      <c r="BC44" s="13"/>
      <c r="BD44" s="13"/>
    </row>
    <row r="45" spans="1:56" ht="15" hidden="1" customHeight="1" x14ac:dyDescent="0.25">
      <c r="A45" s="1"/>
      <c r="B45" s="1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
      <c r="AR45" s="13"/>
      <c r="AS45" s="13"/>
      <c r="AT45" s="13"/>
      <c r="AU45" s="13"/>
      <c r="AV45" s="13"/>
      <c r="AW45" s="13"/>
      <c r="AX45" s="13"/>
      <c r="AY45" s="13"/>
      <c r="AZ45" s="13"/>
      <c r="BA45" s="13"/>
      <c r="BB45" s="13"/>
      <c r="BC45" s="13"/>
      <c r="BD45" s="13"/>
    </row>
    <row r="46" spans="1:56" ht="15" customHeight="1" x14ac:dyDescent="0.25">
      <c r="A46" s="1"/>
      <c r="B46" s="13"/>
      <c r="C46" s="276" t="s">
        <v>35</v>
      </c>
      <c r="D46" s="276"/>
      <c r="E46" s="276"/>
      <c r="F46" s="276"/>
      <c r="G46" s="276"/>
      <c r="H46" s="276"/>
      <c r="I46" s="276"/>
      <c r="J46" s="276"/>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13"/>
      <c r="AR46" s="13"/>
      <c r="AS46" s="13"/>
      <c r="AT46" s="13"/>
      <c r="AU46" s="13"/>
      <c r="AV46" s="13"/>
      <c r="AW46" s="13"/>
      <c r="AX46" s="13"/>
      <c r="AY46" s="13"/>
      <c r="AZ46" s="13"/>
      <c r="BA46" s="13"/>
      <c r="BB46" s="13"/>
      <c r="BC46" s="13"/>
      <c r="BD46" s="13"/>
    </row>
    <row r="47" spans="1:56" ht="15" hidden="1" customHeight="1" x14ac:dyDescent="0.25">
      <c r="A47" s="1"/>
      <c r="B47" s="1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13"/>
      <c r="AR47" s="13"/>
      <c r="AS47" s="13"/>
      <c r="AT47" s="13"/>
      <c r="AU47" s="13"/>
      <c r="AV47" s="13"/>
      <c r="AW47" s="13"/>
      <c r="AX47" s="13"/>
      <c r="AY47" s="13"/>
      <c r="AZ47" s="13"/>
      <c r="BA47" s="13"/>
      <c r="BB47" s="13"/>
      <c r="BC47" s="13"/>
      <c r="BD47" s="13"/>
    </row>
    <row r="48" spans="1:56" ht="15" customHeight="1" x14ac:dyDescent="0.25">
      <c r="A48" s="1"/>
      <c r="B48" s="13"/>
      <c r="C48" s="276" t="s">
        <v>36</v>
      </c>
      <c r="D48" s="276"/>
      <c r="E48" s="276"/>
      <c r="F48" s="276"/>
      <c r="G48" s="276"/>
      <c r="H48" s="276"/>
      <c r="I48" s="276"/>
      <c r="J48" s="276"/>
      <c r="K48" s="276"/>
      <c r="L48" s="276"/>
      <c r="M48" s="276"/>
      <c r="N48" s="276"/>
      <c r="O48" s="276"/>
      <c r="P48" s="276"/>
      <c r="Q48" s="276"/>
      <c r="R48" s="276"/>
      <c r="S48" s="276"/>
      <c r="T48" s="276"/>
      <c r="U48" s="73"/>
      <c r="V48" s="73"/>
      <c r="W48" s="73"/>
      <c r="X48" s="73"/>
      <c r="Y48" s="73"/>
      <c r="Z48" s="73"/>
      <c r="AA48" s="73"/>
      <c r="AB48" s="73"/>
      <c r="AC48" s="73"/>
      <c r="AD48" s="73"/>
      <c r="AE48" s="73"/>
      <c r="AF48" s="73"/>
      <c r="AG48" s="73"/>
      <c r="AH48" s="73"/>
      <c r="AI48" s="73"/>
      <c r="AJ48" s="73"/>
      <c r="AK48" s="73"/>
      <c r="AL48" s="73"/>
      <c r="AM48" s="73"/>
      <c r="AN48" s="73"/>
      <c r="AO48" s="73"/>
      <c r="AP48" s="73"/>
      <c r="AQ48" s="13"/>
      <c r="AR48" s="13"/>
      <c r="AS48" s="13"/>
      <c r="AT48" s="13"/>
      <c r="AU48" s="13"/>
      <c r="AV48" s="13"/>
      <c r="AW48" s="13"/>
      <c r="AX48" s="13"/>
      <c r="AY48" s="13"/>
      <c r="AZ48" s="13"/>
      <c r="BA48" s="13"/>
      <c r="BB48" s="13"/>
      <c r="BC48" s="13"/>
      <c r="BD48" s="13"/>
    </row>
    <row r="49" spans="1:56" ht="15" hidden="1" customHeight="1" x14ac:dyDescent="0.25">
      <c r="A49" s="1"/>
      <c r="B49" s="1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13"/>
      <c r="AR49" s="13"/>
      <c r="AS49" s="13"/>
      <c r="AT49" s="13"/>
      <c r="AU49" s="13"/>
      <c r="AV49" s="13"/>
      <c r="AW49" s="13"/>
      <c r="AX49" s="13"/>
      <c r="AY49" s="13"/>
      <c r="AZ49" s="13"/>
      <c r="BA49" s="13"/>
      <c r="BB49" s="13"/>
      <c r="BC49" s="13"/>
      <c r="BD49" s="13"/>
    </row>
    <row r="50" spans="1:56" ht="15" customHeight="1" x14ac:dyDescent="0.25">
      <c r="A50" s="1"/>
      <c r="B50" s="13"/>
      <c r="C50" s="276" t="s">
        <v>37</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13"/>
      <c r="AR50" s="13"/>
      <c r="AS50" s="13"/>
      <c r="AT50" s="13"/>
      <c r="AU50" s="13"/>
      <c r="AV50" s="13"/>
      <c r="AW50" s="13"/>
      <c r="AX50" s="13"/>
      <c r="AY50" s="13"/>
      <c r="AZ50" s="13"/>
      <c r="BA50" s="13"/>
      <c r="BB50" s="13"/>
      <c r="BC50" s="13"/>
      <c r="BD50" s="13"/>
    </row>
    <row r="51" spans="1:56" ht="15" customHeight="1" x14ac:dyDescent="0.25">
      <c r="A51" s="1"/>
      <c r="B51" s="13"/>
      <c r="C51" s="307" t="s">
        <v>38</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c r="AE51" s="309"/>
      <c r="AF51" s="310"/>
      <c r="AG51" s="310"/>
      <c r="AH51" s="310"/>
      <c r="AI51" s="310"/>
      <c r="AJ51" s="310"/>
      <c r="AK51" s="310"/>
      <c r="AL51" s="310"/>
      <c r="AM51" s="310"/>
      <c r="AN51" s="310"/>
      <c r="AO51" s="310"/>
      <c r="AP51" s="311"/>
      <c r="AQ51" s="13"/>
      <c r="AR51" s="13"/>
      <c r="AS51" s="13"/>
      <c r="AT51" s="13"/>
      <c r="AU51" s="13"/>
      <c r="AV51" s="13"/>
      <c r="AW51" s="13"/>
      <c r="AX51" s="13"/>
      <c r="AY51" s="13"/>
      <c r="AZ51" s="13"/>
      <c r="BA51" s="13"/>
      <c r="BB51" s="13"/>
      <c r="BC51" s="13"/>
      <c r="BD51" s="13"/>
    </row>
    <row r="52" spans="1:56" ht="15" customHeight="1" x14ac:dyDescent="0.25">
      <c r="A52" s="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row>
    <row r="53" spans="1:56" ht="30" customHeight="1" x14ac:dyDescent="0.25">
      <c r="A53" s="37">
        <v>4</v>
      </c>
      <c r="B53" s="312" t="s">
        <v>39</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3"/>
      <c r="AR53" s="13"/>
      <c r="AS53" s="13"/>
      <c r="AT53" s="13"/>
      <c r="AU53" s="13"/>
      <c r="AV53" s="13"/>
      <c r="AW53" s="13"/>
      <c r="AX53" s="13"/>
      <c r="AY53" s="13"/>
      <c r="AZ53" s="13"/>
      <c r="BA53" s="13"/>
      <c r="BB53" s="13"/>
      <c r="BC53" s="13"/>
      <c r="BD53" s="13"/>
    </row>
    <row r="54" spans="1:56" ht="15" customHeight="1" x14ac:dyDescent="0.25">
      <c r="A54" s="1"/>
      <c r="B54" s="13"/>
      <c r="C54" s="115" t="s">
        <v>40</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3"/>
      <c r="AR54" s="13"/>
      <c r="AS54" s="13"/>
      <c r="AT54" s="13"/>
      <c r="AU54" s="13"/>
      <c r="AV54" s="13"/>
      <c r="AW54" s="13"/>
      <c r="AX54" s="13"/>
      <c r="AY54" s="13"/>
      <c r="AZ54" s="13"/>
      <c r="BA54" s="13"/>
      <c r="BB54" s="13"/>
      <c r="BC54" s="13"/>
      <c r="BD54" s="13"/>
    </row>
    <row r="55" spans="1:56" ht="2.25" customHeight="1" x14ac:dyDescent="0.25">
      <c r="A55" s="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row>
    <row r="56" spans="1:56" ht="15" customHeight="1" x14ac:dyDescent="0.25">
      <c r="A56" s="1"/>
      <c r="B56" s="13"/>
      <c r="C56" s="100" t="s">
        <v>41</v>
      </c>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3"/>
      <c r="AR56" s="13"/>
      <c r="AS56" s="13"/>
      <c r="AT56" s="13"/>
      <c r="AU56" s="13"/>
      <c r="AV56" s="13"/>
      <c r="AW56" s="13"/>
      <c r="AX56" s="13"/>
      <c r="AY56" s="13"/>
      <c r="AZ56" s="13"/>
      <c r="BA56" s="13"/>
      <c r="BB56" s="13"/>
      <c r="BC56" s="13"/>
      <c r="BD56" s="13"/>
    </row>
    <row r="57" spans="1:56" ht="15" customHeight="1" x14ac:dyDescent="0.25">
      <c r="A57" s="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row>
    <row r="58" spans="1:56" ht="15" customHeight="1" x14ac:dyDescent="0.25">
      <c r="A58" s="37">
        <v>5</v>
      </c>
      <c r="B58" s="145" t="s">
        <v>42</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3"/>
      <c r="AR58" s="13"/>
      <c r="AS58" s="13"/>
      <c r="AT58" s="13"/>
      <c r="AU58" s="13"/>
      <c r="AV58" s="13"/>
      <c r="AW58" s="13"/>
      <c r="AX58" s="13"/>
      <c r="AY58" s="13"/>
      <c r="AZ58" s="13"/>
      <c r="BA58" s="13"/>
      <c r="BB58" s="13"/>
      <c r="BC58" s="13"/>
      <c r="BD58" s="13"/>
    </row>
    <row r="59" spans="1:56" ht="15" customHeight="1" x14ac:dyDescent="0.25">
      <c r="A59" s="1"/>
      <c r="B59" s="13"/>
      <c r="C59" s="115" t="s">
        <v>40</v>
      </c>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3"/>
      <c r="AR59" s="13"/>
      <c r="AS59" s="13"/>
      <c r="AT59" s="13"/>
      <c r="AU59" s="13"/>
      <c r="AV59" s="13"/>
      <c r="AW59" s="13"/>
      <c r="AX59" s="13"/>
      <c r="AY59" s="13"/>
      <c r="AZ59" s="13"/>
      <c r="BA59" s="13"/>
      <c r="BB59" s="13"/>
      <c r="BC59" s="13"/>
      <c r="BD59" s="13"/>
    </row>
    <row r="60" spans="1:56" ht="15" hidden="1" customHeight="1" x14ac:dyDescent="0.25">
      <c r="A60" s="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row>
    <row r="61" spans="1:56" ht="15" customHeight="1" x14ac:dyDescent="0.25">
      <c r="A61" s="1"/>
      <c r="B61" s="13"/>
      <c r="C61" s="100" t="s">
        <v>41</v>
      </c>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3"/>
      <c r="AR61" s="13"/>
      <c r="AS61" s="13"/>
      <c r="AT61" s="13"/>
      <c r="AU61" s="13"/>
      <c r="AV61" s="13"/>
      <c r="AW61" s="13"/>
      <c r="AX61" s="13"/>
      <c r="AY61" s="13"/>
      <c r="AZ61" s="13"/>
      <c r="BA61" s="13"/>
      <c r="BB61" s="13"/>
      <c r="BC61" s="13"/>
      <c r="BD61" s="13"/>
    </row>
    <row r="62" spans="1:56" ht="15" customHeight="1" x14ac:dyDescent="0.25">
      <c r="A62" s="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ht="15" customHeight="1" x14ac:dyDescent="0.25">
      <c r="A63" s="37">
        <v>6</v>
      </c>
      <c r="B63" s="145" t="s">
        <v>43</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3"/>
      <c r="AR63" s="13"/>
      <c r="AS63" s="13"/>
      <c r="AT63" s="13"/>
      <c r="AU63" s="13"/>
      <c r="AV63" s="13"/>
      <c r="AW63" s="13"/>
      <c r="AX63" s="13"/>
      <c r="AY63" s="13"/>
      <c r="AZ63" s="13"/>
      <c r="BA63" s="13"/>
      <c r="BB63" s="13"/>
      <c r="BC63" s="13"/>
      <c r="BD63" s="13"/>
    </row>
    <row r="64" spans="1:56" ht="2.25" customHeight="1" x14ac:dyDescent="0.25">
      <c r="A64" s="1"/>
      <c r="B64" s="19"/>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15" customHeight="1" x14ac:dyDescent="0.25">
      <c r="A65" s="1"/>
      <c r="B65" s="13"/>
      <c r="C65" s="282" t="s">
        <v>44</v>
      </c>
      <c r="D65" s="282"/>
      <c r="E65" s="282"/>
      <c r="F65" s="282"/>
      <c r="G65" s="282"/>
      <c r="H65" s="282"/>
      <c r="I65" s="282"/>
      <c r="J65" s="282"/>
      <c r="K65" s="282"/>
      <c r="L65" s="282"/>
      <c r="M65" s="282"/>
      <c r="N65" s="282"/>
      <c r="O65" s="282"/>
      <c r="P65" s="282"/>
      <c r="Q65" s="282"/>
      <c r="R65" s="282"/>
      <c r="S65" s="282"/>
      <c r="T65" s="282"/>
      <c r="U65" s="282"/>
      <c r="V65" s="282"/>
      <c r="W65" s="283"/>
      <c r="X65" s="277"/>
      <c r="Y65" s="278"/>
      <c r="Z65" s="278"/>
      <c r="AA65" s="279"/>
      <c r="AB65" s="13"/>
      <c r="AC65" s="277"/>
      <c r="AD65" s="278"/>
      <c r="AE65" s="278"/>
      <c r="AF65" s="279"/>
      <c r="AG65" s="13"/>
      <c r="AH65" s="277"/>
      <c r="AI65" s="278"/>
      <c r="AJ65" s="278"/>
      <c r="AK65" s="279"/>
      <c r="AL65" s="13"/>
      <c r="AM65" s="277"/>
      <c r="AN65" s="278"/>
      <c r="AO65" s="278"/>
      <c r="AP65" s="279"/>
      <c r="AQ65" s="13"/>
      <c r="AR65" s="13"/>
      <c r="AS65" s="13"/>
      <c r="AT65" s="13"/>
      <c r="AU65" s="13"/>
      <c r="AV65" s="13"/>
      <c r="AW65" s="13"/>
      <c r="AX65" s="13"/>
      <c r="AY65" s="13"/>
      <c r="AZ65" s="13"/>
      <c r="BA65" s="13"/>
      <c r="BB65" s="13"/>
      <c r="BC65" s="13"/>
      <c r="BD65" s="13"/>
    </row>
    <row r="66" spans="1:56" ht="15" hidden="1" customHeight="1" x14ac:dyDescent="0.25">
      <c r="A66" s="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ht="15" customHeight="1" x14ac:dyDescent="0.25">
      <c r="A67" s="1"/>
      <c r="B67" s="13"/>
      <c r="C67" s="100" t="s">
        <v>41</v>
      </c>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3"/>
      <c r="AR67" s="13"/>
      <c r="AS67" s="13"/>
      <c r="AT67" s="13"/>
      <c r="AU67" s="13"/>
      <c r="AV67" s="13"/>
      <c r="AW67" s="13"/>
      <c r="AX67" s="13"/>
      <c r="AY67" s="13"/>
      <c r="AZ67" s="13"/>
      <c r="BA67" s="13"/>
      <c r="BB67" s="13"/>
      <c r="BC67" s="13"/>
      <c r="BD67" s="13"/>
    </row>
    <row r="68" spans="1:56" ht="15" customHeight="1" x14ac:dyDescent="0.25">
      <c r="A68" s="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ht="15" customHeight="1" x14ac:dyDescent="0.25">
      <c r="A69" s="37">
        <v>7</v>
      </c>
      <c r="B69" s="145" t="s">
        <v>45</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3"/>
      <c r="AR69" s="13"/>
      <c r="AS69" s="13"/>
      <c r="AT69" s="13"/>
      <c r="AU69" s="13"/>
      <c r="AV69" s="13"/>
      <c r="AW69" s="13"/>
      <c r="AX69" s="13"/>
      <c r="AY69" s="13"/>
      <c r="AZ69" s="13"/>
      <c r="BA69" s="13"/>
      <c r="BB69" s="13"/>
      <c r="BC69" s="13"/>
      <c r="BD69" s="13"/>
    </row>
    <row r="70" spans="1:56" ht="15" customHeight="1" x14ac:dyDescent="0.25">
      <c r="A70" s="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1:56" ht="15" customHeight="1" x14ac:dyDescent="0.25">
      <c r="A71" s="1"/>
      <c r="B71" s="248" t="s">
        <v>46</v>
      </c>
      <c r="C71" s="100"/>
      <c r="D71" s="100"/>
      <c r="E71" s="100"/>
      <c r="F71" s="100"/>
      <c r="G71" s="100"/>
      <c r="H71" s="100"/>
      <c r="I71" s="100"/>
      <c r="J71" s="100"/>
      <c r="K71" s="100"/>
      <c r="L71" s="100"/>
      <c r="M71" s="100"/>
      <c r="N71" s="100"/>
      <c r="O71" s="100"/>
      <c r="P71" s="13"/>
      <c r="Q71" s="257"/>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9"/>
      <c r="AQ71" s="13"/>
      <c r="AR71" s="13"/>
      <c r="AS71" s="13"/>
      <c r="AT71" s="13"/>
      <c r="AU71" s="13"/>
      <c r="AV71" s="13"/>
      <c r="AW71" s="13"/>
      <c r="AX71" s="13"/>
      <c r="AY71" s="13"/>
      <c r="AZ71" s="13"/>
      <c r="BA71" s="13"/>
      <c r="BB71" s="13"/>
      <c r="BC71" s="13"/>
      <c r="BD71" s="13"/>
    </row>
    <row r="72" spans="1:56" ht="2.25" customHeight="1" x14ac:dyDescent="0.25">
      <c r="A72" s="1"/>
      <c r="B72" s="13"/>
      <c r="C72" s="13"/>
      <c r="D72" s="13"/>
      <c r="E72" s="13"/>
      <c r="F72" s="13"/>
      <c r="G72" s="13"/>
      <c r="H72" s="13"/>
      <c r="I72" s="13"/>
      <c r="J72" s="13"/>
      <c r="K72" s="13"/>
      <c r="L72" s="13"/>
      <c r="M72" s="13"/>
      <c r="N72" s="12"/>
      <c r="O72" s="13"/>
      <c r="P72" s="13"/>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13"/>
      <c r="AR72" s="13"/>
      <c r="AS72" s="13"/>
      <c r="AT72" s="13"/>
      <c r="AU72" s="13"/>
      <c r="AV72" s="13"/>
      <c r="AW72" s="13"/>
      <c r="AX72" s="13"/>
      <c r="AY72" s="13"/>
      <c r="AZ72" s="13"/>
      <c r="BA72" s="13"/>
      <c r="BB72" s="13"/>
      <c r="BC72" s="13"/>
      <c r="BD72" s="13"/>
    </row>
    <row r="73" spans="1:56" ht="15" customHeight="1" x14ac:dyDescent="0.25">
      <c r="A73" s="1"/>
      <c r="B73" s="248" t="s">
        <v>47</v>
      </c>
      <c r="C73" s="100"/>
      <c r="D73" s="100"/>
      <c r="E73" s="100"/>
      <c r="F73" s="100"/>
      <c r="G73" s="100"/>
      <c r="H73" s="100"/>
      <c r="I73" s="100"/>
      <c r="J73" s="100"/>
      <c r="K73" s="100"/>
      <c r="L73" s="100"/>
      <c r="M73" s="100"/>
      <c r="N73" s="100"/>
      <c r="O73" s="100"/>
      <c r="P73" s="13"/>
      <c r="Q73" s="257"/>
      <c r="R73" s="280"/>
      <c r="S73" s="280"/>
      <c r="T73" s="280"/>
      <c r="U73" s="280"/>
      <c r="V73" s="280"/>
      <c r="W73" s="280"/>
      <c r="X73" s="280"/>
      <c r="Y73" s="280"/>
      <c r="Z73" s="280"/>
      <c r="AA73" s="280"/>
      <c r="AB73" s="280"/>
      <c r="AC73" s="280"/>
      <c r="AD73" s="280"/>
      <c r="AE73" s="280"/>
      <c r="AF73" s="280"/>
      <c r="AG73" s="280"/>
      <c r="AH73" s="280"/>
      <c r="AI73" s="280"/>
      <c r="AJ73" s="280"/>
      <c r="AK73" s="281"/>
      <c r="AL73" s="38"/>
      <c r="AM73" s="270"/>
      <c r="AN73" s="271"/>
      <c r="AO73" s="271"/>
      <c r="AP73" s="272"/>
      <c r="AQ73" s="13"/>
      <c r="AR73" s="13"/>
      <c r="AS73" s="13"/>
      <c r="AT73" s="13"/>
      <c r="AU73" s="13"/>
      <c r="AV73" s="13"/>
      <c r="AW73" s="13"/>
      <c r="AX73" s="13"/>
      <c r="AY73" s="13"/>
      <c r="AZ73" s="13"/>
      <c r="BA73" s="13"/>
      <c r="BB73" s="13"/>
      <c r="BC73" s="13"/>
      <c r="BD73" s="13"/>
    </row>
    <row r="74" spans="1:56" ht="2.25" customHeight="1" x14ac:dyDescent="0.25">
      <c r="A74" s="1"/>
      <c r="B74" s="13"/>
      <c r="C74" s="13"/>
      <c r="D74" s="13"/>
      <c r="E74" s="13"/>
      <c r="F74" s="13"/>
      <c r="G74" s="13"/>
      <c r="H74" s="13"/>
      <c r="I74" s="13"/>
      <c r="J74" s="13"/>
      <c r="K74" s="13"/>
      <c r="L74" s="13"/>
      <c r="M74" s="13"/>
      <c r="N74" s="12"/>
      <c r="O74" s="13"/>
      <c r="P74" s="13"/>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13"/>
      <c r="AR74" s="13"/>
      <c r="AS74" s="13"/>
      <c r="AT74" s="13"/>
      <c r="AU74" s="13"/>
      <c r="AV74" s="13"/>
      <c r="AW74" s="13"/>
      <c r="AX74" s="13"/>
      <c r="AY74" s="13"/>
      <c r="AZ74" s="13"/>
      <c r="BA74" s="13"/>
      <c r="BB74" s="13"/>
      <c r="BC74" s="13"/>
      <c r="BD74" s="13"/>
    </row>
    <row r="75" spans="1:56" ht="15" customHeight="1" x14ac:dyDescent="0.25">
      <c r="A75" s="1"/>
      <c r="B75" s="248" t="s">
        <v>48</v>
      </c>
      <c r="C75" s="100"/>
      <c r="D75" s="100"/>
      <c r="E75" s="100"/>
      <c r="F75" s="100"/>
      <c r="G75" s="100"/>
      <c r="H75" s="100"/>
      <c r="I75" s="100"/>
      <c r="J75" s="100"/>
      <c r="K75" s="100"/>
      <c r="L75" s="100"/>
      <c r="M75" s="100"/>
      <c r="N75" s="100"/>
      <c r="O75" s="100"/>
      <c r="P75" s="13"/>
      <c r="Q75" s="270"/>
      <c r="R75" s="271"/>
      <c r="S75" s="271"/>
      <c r="T75" s="272"/>
      <c r="U75" s="39"/>
      <c r="V75" s="245"/>
      <c r="W75" s="246"/>
      <c r="X75" s="246"/>
      <c r="Y75" s="246"/>
      <c r="Z75" s="246"/>
      <c r="AA75" s="246"/>
      <c r="AB75" s="246"/>
      <c r="AC75" s="246"/>
      <c r="AD75" s="246"/>
      <c r="AE75" s="246"/>
      <c r="AF75" s="246"/>
      <c r="AG75" s="246"/>
      <c r="AH75" s="246"/>
      <c r="AI75" s="246"/>
      <c r="AJ75" s="246"/>
      <c r="AK75" s="246"/>
      <c r="AL75" s="246"/>
      <c r="AM75" s="246"/>
      <c r="AN75" s="246"/>
      <c r="AO75" s="246"/>
      <c r="AP75" s="247"/>
      <c r="AQ75" s="13"/>
      <c r="AR75" s="13"/>
      <c r="AS75" s="13"/>
      <c r="AT75" s="13"/>
      <c r="AU75" s="13"/>
      <c r="AV75" s="13"/>
      <c r="AW75" s="13"/>
      <c r="AX75" s="13"/>
      <c r="AY75" s="13"/>
      <c r="AZ75" s="13"/>
      <c r="BA75" s="13"/>
      <c r="BB75" s="13"/>
      <c r="BC75" s="13"/>
      <c r="BD75" s="13"/>
    </row>
    <row r="76" spans="1:56" ht="2.25" customHeight="1" x14ac:dyDescent="0.25">
      <c r="A76" s="1"/>
      <c r="B76" s="40"/>
      <c r="C76" s="13"/>
      <c r="D76" s="13"/>
      <c r="E76" s="13"/>
      <c r="F76" s="13"/>
      <c r="G76" s="13"/>
      <c r="H76" s="13"/>
      <c r="I76" s="13"/>
      <c r="J76" s="13"/>
      <c r="K76" s="13"/>
      <c r="L76" s="13"/>
      <c r="M76" s="13"/>
      <c r="N76" s="13"/>
      <c r="O76" s="13"/>
      <c r="P76" s="13"/>
      <c r="Q76" s="41"/>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13"/>
      <c r="AR76" s="13"/>
      <c r="AS76" s="13"/>
      <c r="AT76" s="13"/>
      <c r="AU76" s="13"/>
      <c r="AV76" s="13"/>
      <c r="AW76" s="13"/>
      <c r="AX76" s="13"/>
      <c r="AY76" s="13"/>
      <c r="AZ76" s="13"/>
      <c r="BA76" s="13"/>
      <c r="BB76" s="13"/>
      <c r="BC76" s="13"/>
      <c r="BD76" s="13"/>
    </row>
    <row r="77" spans="1:56" ht="15" customHeight="1" x14ac:dyDescent="0.25">
      <c r="A77" s="1"/>
      <c r="B77" s="248" t="s">
        <v>49</v>
      </c>
      <c r="C77" s="100"/>
      <c r="D77" s="100"/>
      <c r="E77" s="100"/>
      <c r="F77" s="100"/>
      <c r="G77" s="100"/>
      <c r="H77" s="100"/>
      <c r="I77" s="100"/>
      <c r="J77" s="100"/>
      <c r="K77" s="100"/>
      <c r="L77" s="100"/>
      <c r="M77" s="100"/>
      <c r="N77" s="100"/>
      <c r="O77" s="100"/>
      <c r="P77" s="13"/>
      <c r="Q77" s="68"/>
      <c r="R77" s="69"/>
      <c r="S77" s="69"/>
      <c r="T77" s="69"/>
      <c r="U77" s="42"/>
      <c r="V77" s="69"/>
      <c r="W77" s="69"/>
      <c r="X77" s="69"/>
      <c r="Y77" s="42"/>
      <c r="Z77" s="69"/>
      <c r="AA77" s="69"/>
      <c r="AB77" s="69"/>
      <c r="AC77" s="42"/>
      <c r="AD77" s="42"/>
      <c r="AE77" s="42"/>
      <c r="AF77" s="42"/>
      <c r="AG77" s="42"/>
      <c r="AH77" s="42"/>
      <c r="AI77" s="42"/>
      <c r="AJ77" s="42"/>
      <c r="AK77" s="42"/>
      <c r="AL77" s="42"/>
      <c r="AM77" s="42"/>
      <c r="AN77" s="42"/>
      <c r="AO77" s="42"/>
      <c r="AP77" s="42"/>
      <c r="AQ77" s="13"/>
      <c r="AR77" s="13"/>
      <c r="AS77" s="13"/>
      <c r="AT77" s="13"/>
      <c r="AU77" s="13"/>
      <c r="AV77" s="13"/>
      <c r="AW77" s="13"/>
      <c r="AX77" s="13"/>
      <c r="AY77" s="13"/>
      <c r="AZ77" s="13"/>
      <c r="BA77" s="13"/>
      <c r="BB77" s="13"/>
      <c r="BC77" s="13"/>
      <c r="BD77" s="13"/>
    </row>
    <row r="78" spans="1:56" ht="15" customHeight="1" x14ac:dyDescent="0.25">
      <c r="A78" s="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ht="15" customHeight="1" x14ac:dyDescent="0.25">
      <c r="A79" s="37">
        <v>8</v>
      </c>
      <c r="B79" s="145" t="s">
        <v>50</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3"/>
      <c r="AR79" s="13"/>
      <c r="AS79" s="13"/>
      <c r="AT79" s="13"/>
      <c r="AU79" s="13"/>
      <c r="AV79" s="13"/>
      <c r="AW79" s="13"/>
      <c r="AX79" s="13"/>
      <c r="AY79" s="13"/>
      <c r="AZ79" s="13"/>
      <c r="BA79" s="13"/>
      <c r="BB79" s="13"/>
      <c r="BC79" s="13"/>
      <c r="BD79" s="13"/>
    </row>
    <row r="80" spans="1:56" ht="15" customHeight="1" x14ac:dyDescent="0.25">
      <c r="A80" s="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ht="15" customHeight="1" x14ac:dyDescent="0.25">
      <c r="A81" s="1"/>
      <c r="B81" s="248" t="s">
        <v>46</v>
      </c>
      <c r="C81" s="100"/>
      <c r="D81" s="100"/>
      <c r="E81" s="100"/>
      <c r="F81" s="100"/>
      <c r="G81" s="100"/>
      <c r="H81" s="100"/>
      <c r="I81" s="100"/>
      <c r="J81" s="100"/>
      <c r="K81" s="100"/>
      <c r="L81" s="100"/>
      <c r="M81" s="100"/>
      <c r="N81" s="100"/>
      <c r="O81" s="100"/>
      <c r="P81" s="13"/>
      <c r="Q81" s="257"/>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9"/>
      <c r="AQ81" s="13"/>
      <c r="AR81" s="13"/>
      <c r="AS81" s="13"/>
      <c r="AT81" s="13"/>
      <c r="AU81" s="13"/>
      <c r="AV81" s="13"/>
      <c r="AW81" s="13"/>
      <c r="AX81" s="13"/>
      <c r="AY81" s="13"/>
      <c r="AZ81" s="13"/>
      <c r="BA81" s="13"/>
      <c r="BB81" s="13"/>
      <c r="BC81" s="13"/>
      <c r="BD81" s="13"/>
    </row>
    <row r="82" spans="1:56" ht="2.25" customHeight="1" x14ac:dyDescent="0.25">
      <c r="A82" s="1"/>
      <c r="B82" s="13"/>
      <c r="C82" s="13"/>
      <c r="D82" s="13"/>
      <c r="E82" s="13"/>
      <c r="F82" s="13"/>
      <c r="G82" s="13"/>
      <c r="H82" s="13"/>
      <c r="I82" s="13"/>
      <c r="J82" s="13"/>
      <c r="K82" s="13"/>
      <c r="L82" s="13"/>
      <c r="M82" s="13"/>
      <c r="N82" s="12"/>
      <c r="O82" s="13"/>
      <c r="P82" s="13"/>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13"/>
      <c r="AR82" s="13"/>
      <c r="AS82" s="13"/>
      <c r="AT82" s="13"/>
      <c r="AU82" s="13"/>
      <c r="AV82" s="13"/>
      <c r="AW82" s="13"/>
      <c r="AX82" s="13"/>
      <c r="AY82" s="13"/>
      <c r="AZ82" s="13"/>
      <c r="BA82" s="13"/>
      <c r="BB82" s="13"/>
      <c r="BC82" s="13"/>
      <c r="BD82" s="13"/>
    </row>
    <row r="83" spans="1:56" ht="15" customHeight="1" x14ac:dyDescent="0.25">
      <c r="A83" s="1"/>
      <c r="B83" s="248" t="s">
        <v>47</v>
      </c>
      <c r="C83" s="100"/>
      <c r="D83" s="100"/>
      <c r="E83" s="100"/>
      <c r="F83" s="100"/>
      <c r="G83" s="100"/>
      <c r="H83" s="100"/>
      <c r="I83" s="100"/>
      <c r="J83" s="100"/>
      <c r="K83" s="100"/>
      <c r="L83" s="100"/>
      <c r="M83" s="100"/>
      <c r="N83" s="100"/>
      <c r="O83" s="100"/>
      <c r="P83" s="13"/>
      <c r="Q83" s="270"/>
      <c r="R83" s="271"/>
      <c r="S83" s="271"/>
      <c r="T83" s="271"/>
      <c r="U83" s="271"/>
      <c r="V83" s="271"/>
      <c r="W83" s="271"/>
      <c r="X83" s="271"/>
      <c r="Y83" s="271"/>
      <c r="Z83" s="271"/>
      <c r="AA83" s="271"/>
      <c r="AB83" s="271"/>
      <c r="AC83" s="271"/>
      <c r="AD83" s="271"/>
      <c r="AE83" s="271"/>
      <c r="AF83" s="271"/>
      <c r="AG83" s="271"/>
      <c r="AH83" s="271"/>
      <c r="AI83" s="271"/>
      <c r="AJ83" s="271"/>
      <c r="AK83" s="272"/>
      <c r="AL83" s="38"/>
      <c r="AM83" s="270"/>
      <c r="AN83" s="271"/>
      <c r="AO83" s="271"/>
      <c r="AP83" s="272"/>
      <c r="AQ83" s="13"/>
      <c r="AR83" s="13"/>
      <c r="AS83" s="13"/>
      <c r="AT83" s="13"/>
      <c r="AU83" s="13"/>
      <c r="AV83" s="13"/>
      <c r="AW83" s="13"/>
      <c r="AX83" s="13"/>
      <c r="AY83" s="13"/>
      <c r="AZ83" s="13"/>
      <c r="BA83" s="13"/>
      <c r="BB83" s="13"/>
      <c r="BC83" s="13"/>
      <c r="BD83" s="13"/>
    </row>
    <row r="84" spans="1:56" ht="2.25" customHeight="1" x14ac:dyDescent="0.25">
      <c r="A84" s="1"/>
      <c r="B84" s="13"/>
      <c r="C84" s="13"/>
      <c r="D84" s="13"/>
      <c r="E84" s="13"/>
      <c r="F84" s="13"/>
      <c r="G84" s="13"/>
      <c r="H84" s="13"/>
      <c r="I84" s="13"/>
      <c r="J84" s="13"/>
      <c r="K84" s="13"/>
      <c r="L84" s="13"/>
      <c r="M84" s="13"/>
      <c r="N84" s="12"/>
      <c r="O84" s="13"/>
      <c r="P84" s="13"/>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13"/>
      <c r="AR84" s="13"/>
      <c r="AS84" s="13"/>
      <c r="AT84" s="13"/>
      <c r="AU84" s="13"/>
      <c r="AV84" s="13"/>
      <c r="AW84" s="13"/>
      <c r="AX84" s="13"/>
      <c r="AY84" s="13"/>
      <c r="AZ84" s="13"/>
      <c r="BA84" s="13"/>
      <c r="BB84" s="13"/>
      <c r="BC84" s="13"/>
      <c r="BD84" s="13"/>
    </row>
    <row r="85" spans="1:56" ht="15" customHeight="1" x14ac:dyDescent="0.25">
      <c r="A85" s="1"/>
      <c r="B85" s="248" t="s">
        <v>48</v>
      </c>
      <c r="C85" s="100"/>
      <c r="D85" s="100"/>
      <c r="E85" s="100"/>
      <c r="F85" s="100"/>
      <c r="G85" s="100"/>
      <c r="H85" s="100"/>
      <c r="I85" s="100"/>
      <c r="J85" s="100"/>
      <c r="K85" s="100"/>
      <c r="L85" s="100"/>
      <c r="M85" s="100"/>
      <c r="N85" s="100"/>
      <c r="O85" s="100"/>
      <c r="P85" s="13"/>
      <c r="Q85" s="270"/>
      <c r="R85" s="271"/>
      <c r="S85" s="271"/>
      <c r="T85" s="272"/>
      <c r="U85" s="39"/>
      <c r="V85" s="245"/>
      <c r="W85" s="246"/>
      <c r="X85" s="246"/>
      <c r="Y85" s="246"/>
      <c r="Z85" s="246"/>
      <c r="AA85" s="246"/>
      <c r="AB85" s="246"/>
      <c r="AC85" s="246"/>
      <c r="AD85" s="246"/>
      <c r="AE85" s="246"/>
      <c r="AF85" s="246"/>
      <c r="AG85" s="246"/>
      <c r="AH85" s="246"/>
      <c r="AI85" s="246"/>
      <c r="AJ85" s="246"/>
      <c r="AK85" s="246"/>
      <c r="AL85" s="246"/>
      <c r="AM85" s="246"/>
      <c r="AN85" s="246"/>
      <c r="AO85" s="246"/>
      <c r="AP85" s="247"/>
      <c r="AQ85" s="13"/>
      <c r="AR85" s="13"/>
      <c r="AS85" s="13"/>
      <c r="AT85" s="13"/>
      <c r="AU85" s="13"/>
      <c r="AV85" s="13"/>
      <c r="AW85" s="13"/>
      <c r="AX85" s="13"/>
      <c r="AY85" s="13"/>
      <c r="AZ85" s="13"/>
      <c r="BA85" s="13"/>
      <c r="BB85" s="13"/>
      <c r="BC85" s="13"/>
      <c r="BD85" s="13"/>
    </row>
    <row r="86" spans="1:56" ht="2.25" customHeight="1" x14ac:dyDescent="0.25">
      <c r="A86" s="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ht="15" customHeight="1" x14ac:dyDescent="0.25">
      <c r="A87" s="14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3"/>
      <c r="AR87" s="13"/>
      <c r="AS87" s="13"/>
      <c r="AT87" s="13"/>
      <c r="AU87" s="13"/>
      <c r="AV87" s="13"/>
      <c r="AW87" s="13"/>
      <c r="AX87" s="13"/>
      <c r="AY87" s="13"/>
      <c r="AZ87" s="13"/>
      <c r="BA87" s="13"/>
      <c r="BB87" s="13"/>
      <c r="BC87" s="13"/>
      <c r="BD87" s="13"/>
    </row>
    <row r="88" spans="1:56" ht="15" customHeight="1" x14ac:dyDescent="0.25">
      <c r="A88" s="37">
        <v>9</v>
      </c>
      <c r="B88" s="145" t="s">
        <v>51</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3"/>
      <c r="AR88" s="13"/>
      <c r="AS88" s="13"/>
      <c r="AT88" s="13"/>
      <c r="AU88" s="13"/>
      <c r="AV88" s="13"/>
      <c r="AW88" s="13"/>
      <c r="AX88" s="13"/>
      <c r="AY88" s="13"/>
      <c r="AZ88" s="13"/>
      <c r="BA88" s="13"/>
      <c r="BB88" s="13"/>
      <c r="BC88" s="13"/>
      <c r="BD88" s="13"/>
    </row>
    <row r="89" spans="1:56" ht="15" customHeight="1" x14ac:dyDescent="0.25">
      <c r="A89" s="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ht="15" customHeight="1" x14ac:dyDescent="0.25">
      <c r="A90" s="1"/>
      <c r="B90" s="248" t="s">
        <v>46</v>
      </c>
      <c r="C90" s="100"/>
      <c r="D90" s="100"/>
      <c r="E90" s="100"/>
      <c r="F90" s="100"/>
      <c r="G90" s="100"/>
      <c r="H90" s="100"/>
      <c r="I90" s="100"/>
      <c r="J90" s="100"/>
      <c r="K90" s="100"/>
      <c r="L90" s="100"/>
      <c r="M90" s="100"/>
      <c r="N90" s="100"/>
      <c r="O90" s="100"/>
      <c r="P90" s="13"/>
      <c r="Q90" s="257"/>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9"/>
      <c r="AQ90" s="13"/>
      <c r="AR90" s="13"/>
      <c r="AS90" s="13"/>
      <c r="AT90" s="13"/>
      <c r="AU90" s="13"/>
      <c r="AV90" s="13"/>
      <c r="AW90" s="13"/>
      <c r="AX90" s="13"/>
      <c r="AY90" s="13"/>
      <c r="AZ90" s="13"/>
      <c r="BA90" s="13"/>
      <c r="BB90" s="13"/>
      <c r="BC90" s="13"/>
      <c r="BD90" s="13"/>
    </row>
    <row r="91" spans="1:56" ht="2.25" customHeight="1" x14ac:dyDescent="0.25">
      <c r="A91" s="1"/>
      <c r="B91" s="13"/>
      <c r="C91" s="13"/>
      <c r="D91" s="13"/>
      <c r="E91" s="13"/>
      <c r="F91" s="13"/>
      <c r="G91" s="13"/>
      <c r="H91" s="13"/>
      <c r="I91" s="13"/>
      <c r="J91" s="13"/>
      <c r="K91" s="13"/>
      <c r="L91" s="13"/>
      <c r="M91" s="13"/>
      <c r="N91" s="12"/>
      <c r="O91" s="13"/>
      <c r="P91" s="13"/>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13"/>
      <c r="AR91" s="13"/>
      <c r="AS91" s="13"/>
      <c r="AT91" s="13"/>
      <c r="AU91" s="13"/>
      <c r="AV91" s="13"/>
      <c r="AW91" s="13"/>
      <c r="AX91" s="13"/>
      <c r="AY91" s="13"/>
      <c r="AZ91" s="13"/>
      <c r="BA91" s="13"/>
      <c r="BB91" s="13"/>
      <c r="BC91" s="13"/>
      <c r="BD91" s="13"/>
    </row>
    <row r="92" spans="1:56" ht="15" customHeight="1" x14ac:dyDescent="0.25">
      <c r="A92" s="1"/>
      <c r="B92" s="248" t="s">
        <v>47</v>
      </c>
      <c r="C92" s="100"/>
      <c r="D92" s="100"/>
      <c r="E92" s="100"/>
      <c r="F92" s="100"/>
      <c r="G92" s="100"/>
      <c r="H92" s="100"/>
      <c r="I92" s="100"/>
      <c r="J92" s="100"/>
      <c r="K92" s="100"/>
      <c r="L92" s="100"/>
      <c r="M92" s="100"/>
      <c r="N92" s="100"/>
      <c r="O92" s="100"/>
      <c r="P92" s="13"/>
      <c r="Q92" s="270"/>
      <c r="R92" s="271"/>
      <c r="S92" s="271"/>
      <c r="T92" s="271"/>
      <c r="U92" s="271"/>
      <c r="V92" s="271"/>
      <c r="W92" s="271"/>
      <c r="X92" s="271"/>
      <c r="Y92" s="271"/>
      <c r="Z92" s="271"/>
      <c r="AA92" s="271"/>
      <c r="AB92" s="271"/>
      <c r="AC92" s="271"/>
      <c r="AD92" s="271"/>
      <c r="AE92" s="271"/>
      <c r="AF92" s="271"/>
      <c r="AG92" s="271"/>
      <c r="AH92" s="271"/>
      <c r="AI92" s="271"/>
      <c r="AJ92" s="271"/>
      <c r="AK92" s="272"/>
      <c r="AL92" s="38"/>
      <c r="AM92" s="270"/>
      <c r="AN92" s="271"/>
      <c r="AO92" s="271"/>
      <c r="AP92" s="272"/>
      <c r="AQ92" s="13"/>
      <c r="AR92" s="13"/>
      <c r="AS92" s="13"/>
      <c r="AT92" s="13"/>
      <c r="AU92" s="13"/>
      <c r="AV92" s="13"/>
      <c r="AW92" s="13"/>
      <c r="AX92" s="13"/>
      <c r="AY92" s="13"/>
      <c r="AZ92" s="13"/>
      <c r="BA92" s="13"/>
      <c r="BB92" s="13"/>
      <c r="BC92" s="13"/>
      <c r="BD92" s="13"/>
    </row>
    <row r="93" spans="1:56" ht="2.25" customHeight="1" x14ac:dyDescent="0.25">
      <c r="A93" s="1"/>
      <c r="B93" s="13"/>
      <c r="C93" s="13"/>
      <c r="D93" s="13"/>
      <c r="E93" s="13"/>
      <c r="F93" s="13"/>
      <c r="G93" s="13"/>
      <c r="H93" s="13"/>
      <c r="I93" s="13"/>
      <c r="J93" s="13"/>
      <c r="K93" s="13"/>
      <c r="L93" s="13"/>
      <c r="M93" s="13"/>
      <c r="N93" s="12"/>
      <c r="O93" s="13"/>
      <c r="P93" s="13"/>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13"/>
      <c r="AR93" s="13"/>
      <c r="AS93" s="13"/>
      <c r="AT93" s="13"/>
      <c r="AU93" s="13"/>
      <c r="AV93" s="13"/>
      <c r="AW93" s="13"/>
      <c r="AX93" s="13"/>
      <c r="AY93" s="13"/>
      <c r="AZ93" s="13"/>
      <c r="BA93" s="13"/>
      <c r="BB93" s="13"/>
      <c r="BC93" s="13"/>
      <c r="BD93" s="13"/>
    </row>
    <row r="94" spans="1:56" ht="15" customHeight="1" x14ac:dyDescent="0.25">
      <c r="A94" s="1"/>
      <c r="B94" s="248" t="s">
        <v>48</v>
      </c>
      <c r="C94" s="100"/>
      <c r="D94" s="100"/>
      <c r="E94" s="100"/>
      <c r="F94" s="100"/>
      <c r="G94" s="100"/>
      <c r="H94" s="100"/>
      <c r="I94" s="100"/>
      <c r="J94" s="100"/>
      <c r="K94" s="100"/>
      <c r="L94" s="100"/>
      <c r="M94" s="100"/>
      <c r="N94" s="100"/>
      <c r="O94" s="100"/>
      <c r="P94" s="13"/>
      <c r="Q94" s="270"/>
      <c r="R94" s="271"/>
      <c r="S94" s="271"/>
      <c r="T94" s="272"/>
      <c r="U94" s="39"/>
      <c r="V94" s="245"/>
      <c r="W94" s="246"/>
      <c r="X94" s="246"/>
      <c r="Y94" s="246"/>
      <c r="Z94" s="246"/>
      <c r="AA94" s="246"/>
      <c r="AB94" s="246"/>
      <c r="AC94" s="246"/>
      <c r="AD94" s="246"/>
      <c r="AE94" s="246"/>
      <c r="AF94" s="246"/>
      <c r="AG94" s="246"/>
      <c r="AH94" s="246"/>
      <c r="AI94" s="246"/>
      <c r="AJ94" s="246"/>
      <c r="AK94" s="246"/>
      <c r="AL94" s="246"/>
      <c r="AM94" s="246"/>
      <c r="AN94" s="246"/>
      <c r="AO94" s="246"/>
      <c r="AP94" s="247"/>
      <c r="AQ94" s="13"/>
      <c r="AR94" s="13"/>
      <c r="AS94" s="13"/>
      <c r="AT94" s="13"/>
      <c r="AU94" s="13"/>
      <c r="AV94" s="13"/>
      <c r="AW94" s="13"/>
      <c r="AX94" s="13"/>
      <c r="AY94" s="13"/>
      <c r="AZ94" s="13"/>
      <c r="BA94" s="13"/>
      <c r="BB94" s="13"/>
      <c r="BC94" s="13"/>
      <c r="BD94" s="13"/>
    </row>
    <row r="95" spans="1:56" ht="2.25" customHeight="1" x14ac:dyDescent="0.25">
      <c r="A95" s="1"/>
      <c r="B95" s="13"/>
      <c r="C95" s="13"/>
      <c r="D95" s="13"/>
      <c r="E95" s="13"/>
      <c r="F95" s="13"/>
      <c r="G95" s="13"/>
      <c r="H95" s="13"/>
      <c r="I95" s="13"/>
      <c r="J95" s="13"/>
      <c r="K95" s="13"/>
      <c r="L95" s="13"/>
      <c r="M95" s="13"/>
      <c r="N95" s="13"/>
      <c r="O95" s="13"/>
      <c r="P95" s="13"/>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13"/>
      <c r="AR95" s="13"/>
      <c r="AS95" s="13"/>
      <c r="AT95" s="13"/>
      <c r="AU95" s="13"/>
      <c r="AV95" s="13"/>
      <c r="AW95" s="13"/>
      <c r="AX95" s="13"/>
      <c r="AY95" s="13"/>
      <c r="AZ95" s="13"/>
      <c r="BA95" s="13"/>
      <c r="BB95" s="13"/>
      <c r="BC95" s="13"/>
      <c r="BD95" s="13"/>
    </row>
    <row r="96" spans="1:56" ht="15" customHeight="1" x14ac:dyDescent="0.25">
      <c r="A96" s="1"/>
      <c r="B96" s="248" t="s">
        <v>52</v>
      </c>
      <c r="C96" s="100"/>
      <c r="D96" s="100"/>
      <c r="E96" s="100"/>
      <c r="F96" s="100"/>
      <c r="G96" s="100"/>
      <c r="H96" s="100"/>
      <c r="I96" s="100"/>
      <c r="J96" s="100"/>
      <c r="K96" s="100"/>
      <c r="L96" s="100"/>
      <c r="M96" s="100"/>
      <c r="N96" s="100"/>
      <c r="O96" s="100"/>
      <c r="P96" s="13"/>
      <c r="Q96" s="257"/>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9"/>
      <c r="AQ96" s="13"/>
      <c r="AR96" s="13"/>
      <c r="AS96" s="13"/>
      <c r="AT96" s="13"/>
      <c r="AU96" s="13"/>
      <c r="AV96" s="13"/>
      <c r="AW96" s="13"/>
      <c r="AX96" s="13"/>
      <c r="AY96" s="13"/>
      <c r="AZ96" s="13"/>
      <c r="BA96" s="13"/>
      <c r="BB96" s="13"/>
      <c r="BC96" s="13"/>
      <c r="BD96" s="13"/>
    </row>
    <row r="97" spans="1:56" ht="15" customHeight="1" x14ac:dyDescent="0.25">
      <c r="A97" s="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ht="15" customHeight="1" x14ac:dyDescent="0.25">
      <c r="A98" s="37">
        <v>10</v>
      </c>
      <c r="B98" s="145" t="s">
        <v>53</v>
      </c>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3"/>
      <c r="AR98" s="13"/>
      <c r="AS98" s="13"/>
      <c r="AT98" s="13"/>
      <c r="AU98" s="13"/>
      <c r="AV98" s="13"/>
      <c r="AW98" s="13"/>
      <c r="AX98" s="13"/>
      <c r="AY98" s="13"/>
      <c r="AZ98" s="13"/>
      <c r="BA98" s="13"/>
      <c r="BB98" s="13"/>
      <c r="BC98" s="13"/>
      <c r="BD98" s="13"/>
    </row>
    <row r="99" spans="1:56" ht="15" customHeight="1" x14ac:dyDescent="0.25">
      <c r="A99" s="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ht="15" customHeight="1" x14ac:dyDescent="0.25">
      <c r="A100" s="1"/>
      <c r="B100" s="248" t="s">
        <v>46</v>
      </c>
      <c r="C100" s="100"/>
      <c r="D100" s="100"/>
      <c r="E100" s="100"/>
      <c r="F100" s="100"/>
      <c r="G100" s="100"/>
      <c r="H100" s="100"/>
      <c r="I100" s="100"/>
      <c r="J100" s="100"/>
      <c r="K100" s="100"/>
      <c r="L100" s="100"/>
      <c r="M100" s="100"/>
      <c r="N100" s="100"/>
      <c r="O100" s="100"/>
      <c r="P100" s="13"/>
      <c r="Q100" s="257"/>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9"/>
      <c r="AQ100" s="13"/>
      <c r="AR100" s="13"/>
      <c r="AS100" s="13"/>
      <c r="AT100" s="13"/>
      <c r="AU100" s="13"/>
      <c r="AV100" s="13"/>
      <c r="AW100" s="13"/>
      <c r="AX100" s="13"/>
      <c r="AY100" s="13"/>
      <c r="AZ100" s="13"/>
      <c r="BA100" s="13"/>
      <c r="BB100" s="13"/>
      <c r="BC100" s="13"/>
      <c r="BD100" s="13"/>
    </row>
    <row r="101" spans="1:56" ht="2.25" customHeight="1" x14ac:dyDescent="0.25">
      <c r="A101" s="1"/>
      <c r="B101" s="13"/>
      <c r="C101" s="13"/>
      <c r="D101" s="13"/>
      <c r="E101" s="13"/>
      <c r="F101" s="13"/>
      <c r="G101" s="13"/>
      <c r="H101" s="13"/>
      <c r="I101" s="13"/>
      <c r="J101" s="13"/>
      <c r="K101" s="13"/>
      <c r="L101" s="13"/>
      <c r="M101" s="13"/>
      <c r="N101" s="12"/>
      <c r="O101" s="13"/>
      <c r="P101" s="13"/>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13"/>
      <c r="AR101" s="13"/>
      <c r="AS101" s="13"/>
      <c r="AT101" s="13"/>
      <c r="AU101" s="13"/>
      <c r="AV101" s="13"/>
      <c r="AW101" s="13"/>
      <c r="AX101" s="13"/>
      <c r="AY101" s="13"/>
      <c r="AZ101" s="13"/>
      <c r="BA101" s="13"/>
      <c r="BB101" s="13"/>
      <c r="BC101" s="13"/>
      <c r="BD101" s="13"/>
    </row>
    <row r="102" spans="1:56" ht="15" customHeight="1" x14ac:dyDescent="0.25">
      <c r="A102" s="1"/>
      <c r="B102" s="248" t="s">
        <v>47</v>
      </c>
      <c r="C102" s="100"/>
      <c r="D102" s="100"/>
      <c r="E102" s="100"/>
      <c r="F102" s="100"/>
      <c r="G102" s="100"/>
      <c r="H102" s="100"/>
      <c r="I102" s="100"/>
      <c r="J102" s="100"/>
      <c r="K102" s="100"/>
      <c r="L102" s="100"/>
      <c r="M102" s="100"/>
      <c r="N102" s="100"/>
      <c r="O102" s="100"/>
      <c r="P102" s="13"/>
      <c r="Q102" s="270"/>
      <c r="R102" s="271"/>
      <c r="S102" s="271"/>
      <c r="T102" s="271"/>
      <c r="U102" s="271"/>
      <c r="V102" s="271"/>
      <c r="W102" s="271"/>
      <c r="X102" s="271"/>
      <c r="Y102" s="271"/>
      <c r="Z102" s="271"/>
      <c r="AA102" s="271"/>
      <c r="AB102" s="271"/>
      <c r="AC102" s="271"/>
      <c r="AD102" s="271"/>
      <c r="AE102" s="271"/>
      <c r="AF102" s="271"/>
      <c r="AG102" s="271"/>
      <c r="AH102" s="271"/>
      <c r="AI102" s="271"/>
      <c r="AJ102" s="271"/>
      <c r="AK102" s="272"/>
      <c r="AL102" s="38"/>
      <c r="AM102" s="264"/>
      <c r="AN102" s="265"/>
      <c r="AO102" s="265"/>
      <c r="AP102" s="266"/>
      <c r="AQ102" s="13"/>
      <c r="AR102" s="13"/>
      <c r="AS102" s="13"/>
      <c r="AT102" s="13"/>
      <c r="AU102" s="13"/>
      <c r="AV102" s="13"/>
      <c r="AW102" s="13"/>
      <c r="AX102" s="13"/>
      <c r="AY102" s="13"/>
      <c r="AZ102" s="13"/>
      <c r="BA102" s="13"/>
      <c r="BB102" s="13"/>
      <c r="BC102" s="13"/>
      <c r="BD102" s="13"/>
    </row>
    <row r="103" spans="1:56" ht="2.25" customHeight="1" x14ac:dyDescent="0.25">
      <c r="A103" s="1"/>
      <c r="B103" s="13"/>
      <c r="C103" s="13"/>
      <c r="D103" s="13"/>
      <c r="E103" s="13"/>
      <c r="F103" s="13"/>
      <c r="G103" s="13"/>
      <c r="H103" s="13"/>
      <c r="I103" s="13"/>
      <c r="J103" s="13"/>
      <c r="K103" s="13"/>
      <c r="L103" s="13"/>
      <c r="M103" s="13"/>
      <c r="N103" s="12"/>
      <c r="O103" s="13"/>
      <c r="P103" s="13"/>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13"/>
      <c r="AR103" s="13"/>
      <c r="AS103" s="13"/>
      <c r="AT103" s="13"/>
      <c r="AU103" s="13"/>
      <c r="AV103" s="13"/>
      <c r="AW103" s="13"/>
      <c r="AX103" s="13"/>
      <c r="AY103" s="13"/>
      <c r="AZ103" s="13"/>
      <c r="BA103" s="13"/>
      <c r="BB103" s="13"/>
      <c r="BC103" s="13"/>
      <c r="BD103" s="13"/>
    </row>
    <row r="104" spans="1:56" ht="15" customHeight="1" x14ac:dyDescent="0.25">
      <c r="A104" s="1"/>
      <c r="B104" s="248" t="s">
        <v>48</v>
      </c>
      <c r="C104" s="100"/>
      <c r="D104" s="100"/>
      <c r="E104" s="100"/>
      <c r="F104" s="100"/>
      <c r="G104" s="100"/>
      <c r="H104" s="100"/>
      <c r="I104" s="100"/>
      <c r="J104" s="100"/>
      <c r="K104" s="100"/>
      <c r="L104" s="100"/>
      <c r="M104" s="100"/>
      <c r="N104" s="100"/>
      <c r="O104" s="100"/>
      <c r="P104" s="13"/>
      <c r="Q104" s="264"/>
      <c r="R104" s="265"/>
      <c r="S104" s="265"/>
      <c r="T104" s="266"/>
      <c r="U104" s="39"/>
      <c r="V104" s="245"/>
      <c r="W104" s="246"/>
      <c r="X104" s="246"/>
      <c r="Y104" s="246"/>
      <c r="Z104" s="246"/>
      <c r="AA104" s="246"/>
      <c r="AB104" s="246"/>
      <c r="AC104" s="246"/>
      <c r="AD104" s="246"/>
      <c r="AE104" s="246"/>
      <c r="AF104" s="246"/>
      <c r="AG104" s="246"/>
      <c r="AH104" s="246"/>
      <c r="AI104" s="246"/>
      <c r="AJ104" s="246"/>
      <c r="AK104" s="246"/>
      <c r="AL104" s="246"/>
      <c r="AM104" s="246"/>
      <c r="AN104" s="246"/>
      <c r="AO104" s="246"/>
      <c r="AP104" s="247"/>
      <c r="AQ104" s="13"/>
      <c r="AR104" s="13"/>
      <c r="AS104" s="13"/>
      <c r="AT104" s="13"/>
      <c r="AU104" s="13"/>
      <c r="AV104" s="13"/>
      <c r="AW104" s="13"/>
      <c r="AX104" s="13"/>
      <c r="AY104" s="13"/>
      <c r="AZ104" s="13"/>
      <c r="BA104" s="13"/>
      <c r="BB104" s="13"/>
      <c r="BC104" s="13"/>
      <c r="BD104" s="13"/>
    </row>
    <row r="105" spans="1:56" ht="2.25" customHeight="1" x14ac:dyDescent="0.25">
      <c r="A105" s="1"/>
      <c r="B105" s="13"/>
      <c r="C105" s="13"/>
      <c r="D105" s="13"/>
      <c r="E105" s="13"/>
      <c r="F105" s="13"/>
      <c r="G105" s="13"/>
      <c r="H105" s="13"/>
      <c r="I105" s="13"/>
      <c r="J105" s="13"/>
      <c r="K105" s="13"/>
      <c r="L105" s="13"/>
      <c r="M105" s="13"/>
      <c r="N105" s="13"/>
      <c r="O105" s="13"/>
      <c r="P105" s="13"/>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13"/>
      <c r="AR105" s="13"/>
      <c r="AS105" s="13"/>
      <c r="AT105" s="13"/>
      <c r="AU105" s="13"/>
      <c r="AV105" s="13"/>
      <c r="AW105" s="13"/>
      <c r="AX105" s="13"/>
      <c r="AY105" s="13"/>
      <c r="AZ105" s="13"/>
      <c r="BA105" s="13"/>
      <c r="BB105" s="13"/>
      <c r="BC105" s="13"/>
      <c r="BD105" s="13"/>
    </row>
    <row r="106" spans="1:56" ht="15" customHeight="1" x14ac:dyDescent="0.25">
      <c r="A106" s="1"/>
      <c r="B106" s="248" t="s">
        <v>52</v>
      </c>
      <c r="C106" s="100"/>
      <c r="D106" s="100"/>
      <c r="E106" s="100"/>
      <c r="F106" s="100"/>
      <c r="G106" s="100"/>
      <c r="H106" s="100"/>
      <c r="I106" s="100"/>
      <c r="J106" s="100"/>
      <c r="K106" s="100"/>
      <c r="L106" s="100"/>
      <c r="M106" s="100"/>
      <c r="N106" s="100"/>
      <c r="O106" s="100"/>
      <c r="P106" s="13"/>
      <c r="Q106" s="249"/>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4"/>
      <c r="AQ106" s="13"/>
      <c r="AR106" s="13"/>
      <c r="AS106" s="13"/>
      <c r="AT106" s="13"/>
      <c r="AU106" s="13"/>
      <c r="AV106" s="13"/>
      <c r="AW106" s="13"/>
      <c r="AX106" s="13"/>
      <c r="AY106" s="13"/>
      <c r="AZ106" s="13"/>
      <c r="BA106" s="13"/>
      <c r="BB106" s="13"/>
      <c r="BC106" s="13"/>
      <c r="BD106" s="13"/>
    </row>
    <row r="107" spans="1:56" ht="15" customHeight="1" x14ac:dyDescent="0.25">
      <c r="A107" s="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ht="15" customHeight="1" x14ac:dyDescent="0.25">
      <c r="A108" s="37">
        <v>11</v>
      </c>
      <c r="B108" s="145" t="s">
        <v>54</v>
      </c>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3"/>
      <c r="AR108" s="13"/>
      <c r="AS108" s="13"/>
      <c r="AT108" s="13"/>
      <c r="AU108" s="13"/>
      <c r="AV108" s="13"/>
      <c r="AW108" s="13"/>
      <c r="AX108" s="13"/>
      <c r="AY108" s="13"/>
      <c r="AZ108" s="13"/>
      <c r="BA108" s="13"/>
      <c r="BB108" s="13"/>
      <c r="BC108" s="13"/>
      <c r="BD108" s="13"/>
    </row>
    <row r="109" spans="1:56" ht="2.25" customHeight="1" x14ac:dyDescent="0.25">
      <c r="A109" s="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ht="15" customHeight="1" x14ac:dyDescent="0.25">
      <c r="A110" s="1"/>
      <c r="B110" s="118" t="s">
        <v>55</v>
      </c>
      <c r="C110" s="100"/>
      <c r="D110" s="100"/>
      <c r="E110" s="100"/>
      <c r="F110" s="100"/>
      <c r="G110" s="100"/>
      <c r="H110" s="100"/>
      <c r="I110" s="100"/>
      <c r="J110" s="100"/>
      <c r="K110" s="100"/>
      <c r="L110" s="100"/>
      <c r="M110" s="100"/>
      <c r="N110" s="100"/>
      <c r="O110" s="100"/>
      <c r="P110" s="13"/>
      <c r="Q110" s="245"/>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7"/>
      <c r="AQ110" s="23"/>
      <c r="AR110" s="13"/>
      <c r="AS110" s="13"/>
      <c r="AT110" s="13"/>
      <c r="AU110" s="13"/>
      <c r="AV110" s="13"/>
      <c r="AW110" s="13"/>
      <c r="AX110" s="13"/>
      <c r="AY110" s="13"/>
      <c r="AZ110" s="13"/>
      <c r="BA110" s="13"/>
      <c r="BB110" s="13"/>
      <c r="BC110" s="13"/>
      <c r="BD110" s="13"/>
    </row>
    <row r="111" spans="1:56" ht="2.25" customHeight="1" x14ac:dyDescent="0.25">
      <c r="A111" s="1"/>
      <c r="B111" s="13"/>
      <c r="C111" s="13"/>
      <c r="D111" s="13"/>
      <c r="E111" s="13"/>
      <c r="F111" s="13"/>
      <c r="G111" s="13"/>
      <c r="H111" s="13"/>
      <c r="I111" s="13"/>
      <c r="J111" s="13"/>
      <c r="K111" s="13"/>
      <c r="L111" s="13"/>
      <c r="M111" s="13"/>
      <c r="N111" s="13"/>
      <c r="O111" s="13"/>
      <c r="P111" s="12"/>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3"/>
      <c r="AR111" s="13"/>
      <c r="AS111" s="13"/>
      <c r="AT111" s="13"/>
      <c r="AU111" s="13"/>
      <c r="AV111" s="13"/>
      <c r="AW111" s="13"/>
      <c r="AX111" s="13"/>
      <c r="AY111" s="13"/>
      <c r="AZ111" s="13"/>
      <c r="BA111" s="13"/>
      <c r="BB111" s="13"/>
      <c r="BC111" s="13"/>
      <c r="BD111" s="13"/>
    </row>
    <row r="112" spans="1:56" ht="15" customHeight="1" x14ac:dyDescent="0.25">
      <c r="A112" s="1"/>
      <c r="B112" s="118" t="s">
        <v>56</v>
      </c>
      <c r="C112" s="100"/>
      <c r="D112" s="100"/>
      <c r="E112" s="100"/>
      <c r="F112" s="100"/>
      <c r="G112" s="100"/>
      <c r="H112" s="100"/>
      <c r="I112" s="100"/>
      <c r="J112" s="100"/>
      <c r="K112" s="100"/>
      <c r="L112" s="100"/>
      <c r="M112" s="100"/>
      <c r="N112" s="100"/>
      <c r="O112" s="100"/>
      <c r="P112" s="13"/>
      <c r="Q112" s="250"/>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2"/>
      <c r="AQ112" s="23"/>
      <c r="AR112" s="13"/>
      <c r="AS112" s="13"/>
      <c r="AT112" s="13"/>
      <c r="AU112" s="13"/>
      <c r="AV112" s="13"/>
      <c r="AW112" s="13"/>
      <c r="AX112" s="13"/>
      <c r="AY112" s="13"/>
      <c r="AZ112" s="13"/>
      <c r="BA112" s="13"/>
      <c r="BB112" s="13"/>
      <c r="BC112" s="13"/>
      <c r="BD112" s="13"/>
    </row>
    <row r="113" spans="1:56" ht="2.25" customHeight="1" x14ac:dyDescent="0.25">
      <c r="A113" s="1"/>
      <c r="B113" s="13"/>
      <c r="C113" s="13"/>
      <c r="D113" s="13"/>
      <c r="E113" s="13"/>
      <c r="F113" s="13"/>
      <c r="G113" s="13"/>
      <c r="H113" s="13"/>
      <c r="I113" s="13"/>
      <c r="J113" s="13"/>
      <c r="K113" s="13"/>
      <c r="L113" s="13"/>
      <c r="M113" s="13"/>
      <c r="N113" s="13"/>
      <c r="O113" s="13"/>
      <c r="P113" s="12"/>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3"/>
      <c r="AR113" s="13"/>
      <c r="AS113" s="13"/>
      <c r="AT113" s="13"/>
      <c r="AU113" s="13"/>
      <c r="AV113" s="13"/>
      <c r="AW113" s="13"/>
      <c r="AX113" s="13"/>
      <c r="AY113" s="13"/>
      <c r="AZ113" s="13"/>
      <c r="BA113" s="13"/>
      <c r="BB113" s="13"/>
      <c r="BC113" s="13"/>
      <c r="BD113" s="13"/>
    </row>
    <row r="114" spans="1:56" ht="15" customHeight="1" x14ac:dyDescent="0.25">
      <c r="A114" s="1"/>
      <c r="B114" s="118" t="s">
        <v>57</v>
      </c>
      <c r="C114" s="100"/>
      <c r="D114" s="100"/>
      <c r="E114" s="100"/>
      <c r="F114" s="100"/>
      <c r="G114" s="100"/>
      <c r="H114" s="100"/>
      <c r="I114" s="100"/>
      <c r="J114" s="100"/>
      <c r="K114" s="100"/>
      <c r="L114" s="100"/>
      <c r="M114" s="100"/>
      <c r="N114" s="100"/>
      <c r="O114" s="100"/>
      <c r="P114" s="13"/>
      <c r="Q114" s="250"/>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2"/>
      <c r="AQ114" s="23"/>
      <c r="AR114" s="13"/>
      <c r="AS114" s="13"/>
      <c r="AT114" s="13"/>
      <c r="AU114" s="13"/>
      <c r="AV114" s="13"/>
      <c r="AW114" s="13"/>
      <c r="AX114" s="13"/>
      <c r="AY114" s="13"/>
      <c r="AZ114" s="13"/>
      <c r="BA114" s="13"/>
      <c r="BB114" s="13"/>
      <c r="BC114" s="13"/>
      <c r="BD114" s="13"/>
    </row>
    <row r="115" spans="1:56" ht="2.25" customHeight="1" x14ac:dyDescent="0.25">
      <c r="A115" s="1"/>
      <c r="B115" s="13"/>
      <c r="C115" s="13"/>
      <c r="D115" s="13"/>
      <c r="E115" s="13"/>
      <c r="F115" s="13"/>
      <c r="G115" s="13"/>
      <c r="H115" s="13"/>
      <c r="I115" s="13"/>
      <c r="J115" s="13"/>
      <c r="K115" s="13"/>
      <c r="L115" s="13"/>
      <c r="M115" s="13"/>
      <c r="N115" s="13"/>
      <c r="O115" s="13"/>
      <c r="P115" s="12"/>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ht="15" customHeight="1" x14ac:dyDescent="0.25">
      <c r="A116" s="1"/>
      <c r="B116" s="118" t="s">
        <v>58</v>
      </c>
      <c r="C116" s="100"/>
      <c r="D116" s="100"/>
      <c r="E116" s="100"/>
      <c r="F116" s="100"/>
      <c r="G116" s="100"/>
      <c r="H116" s="100"/>
      <c r="I116" s="100"/>
      <c r="J116" s="100"/>
      <c r="K116" s="100"/>
      <c r="L116" s="100"/>
      <c r="M116" s="100"/>
      <c r="N116" s="100"/>
      <c r="O116" s="100"/>
      <c r="P116" s="13"/>
      <c r="Q116" s="260"/>
      <c r="R116" s="261"/>
      <c r="S116" s="261"/>
      <c r="T116" s="261"/>
      <c r="U116" s="261"/>
      <c r="V116" s="262"/>
      <c r="W116" s="100" t="s">
        <v>59</v>
      </c>
      <c r="X116" s="100"/>
      <c r="Y116" s="13"/>
      <c r="Z116" s="260"/>
      <c r="AA116" s="261"/>
      <c r="AB116" s="261"/>
      <c r="AC116" s="261"/>
      <c r="AD116" s="261"/>
      <c r="AE116" s="262"/>
      <c r="AF116" s="100" t="s">
        <v>60</v>
      </c>
      <c r="AG116" s="100"/>
      <c r="AH116" s="13"/>
      <c r="AI116" s="260"/>
      <c r="AJ116" s="261"/>
      <c r="AK116" s="261"/>
      <c r="AL116" s="261"/>
      <c r="AM116" s="261"/>
      <c r="AN116" s="262"/>
      <c r="AO116" s="100" t="s">
        <v>61</v>
      </c>
      <c r="AP116" s="100"/>
      <c r="AQ116" s="13"/>
      <c r="AR116" s="13"/>
      <c r="AS116" s="13"/>
      <c r="AT116" s="13"/>
      <c r="AU116" s="13"/>
      <c r="AV116" s="13"/>
      <c r="AW116" s="13"/>
      <c r="AX116" s="13"/>
      <c r="AY116" s="13"/>
      <c r="AZ116" s="13"/>
      <c r="BA116" s="13"/>
      <c r="BB116" s="13"/>
      <c r="BC116" s="13"/>
      <c r="BD116" s="13"/>
    </row>
    <row r="117" spans="1:56" ht="15" customHeight="1" x14ac:dyDescent="0.25">
      <c r="A117" s="1"/>
      <c r="B117" s="13"/>
      <c r="C117" s="13"/>
      <c r="D117" s="13"/>
      <c r="E117" s="13"/>
      <c r="F117" s="13"/>
      <c r="G117" s="13"/>
      <c r="H117" s="13"/>
      <c r="I117" s="13"/>
      <c r="J117" s="13"/>
      <c r="K117" s="13"/>
      <c r="L117" s="13"/>
      <c r="M117" s="13"/>
      <c r="N117" s="13"/>
      <c r="O117" s="13"/>
      <c r="P117" s="12"/>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ht="15" customHeight="1" x14ac:dyDescent="0.25">
      <c r="A118" s="1"/>
      <c r="B118" s="118" t="s">
        <v>62</v>
      </c>
      <c r="C118" s="100"/>
      <c r="D118" s="100"/>
      <c r="E118" s="100"/>
      <c r="F118" s="100"/>
      <c r="G118" s="100"/>
      <c r="H118" s="100"/>
      <c r="I118" s="100"/>
      <c r="J118" s="100"/>
      <c r="K118" s="100"/>
      <c r="L118" s="100"/>
      <c r="M118" s="100"/>
      <c r="N118" s="100"/>
      <c r="O118" s="100"/>
      <c r="P118" s="13"/>
      <c r="Q118" s="306" t="s">
        <v>63</v>
      </c>
      <c r="R118" s="306"/>
      <c r="S118" s="83"/>
      <c r="T118" s="83"/>
      <c r="U118" s="43"/>
      <c r="V118" s="306" t="s">
        <v>64</v>
      </c>
      <c r="W118" s="306"/>
      <c r="X118" s="306"/>
      <c r="Y118" s="83"/>
      <c r="Z118" s="83"/>
      <c r="AA118" s="43"/>
      <c r="AB118" s="306" t="s">
        <v>65</v>
      </c>
      <c r="AC118" s="306"/>
      <c r="AD118" s="83"/>
      <c r="AE118" s="83"/>
      <c r="AF118" s="83"/>
      <c r="AG118" s="83"/>
      <c r="AH118" s="13"/>
      <c r="AI118" s="43"/>
      <c r="AJ118" s="43"/>
      <c r="AK118" s="43"/>
      <c r="AL118" s="43"/>
      <c r="AM118" s="43"/>
      <c r="AN118" s="43"/>
      <c r="AO118" s="13"/>
      <c r="AP118" s="13"/>
      <c r="AQ118" s="13"/>
      <c r="AR118" s="13"/>
      <c r="AS118" s="13"/>
      <c r="AT118" s="13"/>
      <c r="AU118" s="13"/>
      <c r="AV118" s="13"/>
      <c r="AW118" s="13"/>
      <c r="AX118" s="13"/>
      <c r="AY118" s="13"/>
      <c r="AZ118" s="13"/>
      <c r="BA118" s="13"/>
      <c r="BB118" s="13"/>
      <c r="BC118" s="13"/>
      <c r="BD118" s="13"/>
    </row>
    <row r="119" spans="1:56" ht="15" customHeight="1" x14ac:dyDescent="0.25">
      <c r="A119" s="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ht="15" customHeight="1" x14ac:dyDescent="0.25">
      <c r="A120" s="1">
        <v>12</v>
      </c>
      <c r="B120" s="116" t="s">
        <v>66</v>
      </c>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263"/>
      <c r="AQ120" s="13"/>
      <c r="AR120" s="13"/>
      <c r="AS120" s="13"/>
      <c r="AT120" s="13"/>
      <c r="AU120" s="13"/>
      <c r="AV120" s="13"/>
      <c r="AW120" s="13"/>
      <c r="AX120" s="13"/>
      <c r="AY120" s="13"/>
      <c r="AZ120" s="13"/>
      <c r="BA120" s="13"/>
      <c r="BB120" s="13"/>
      <c r="BC120" s="13"/>
      <c r="BD120" s="13"/>
    </row>
    <row r="121" spans="1:56" ht="2.25" customHeight="1" x14ac:dyDescent="0.25">
      <c r="A121" s="1"/>
      <c r="B121" s="19"/>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ht="15" customHeight="1" x14ac:dyDescent="0.25">
      <c r="A122" s="1"/>
      <c r="B122" s="13"/>
      <c r="C122" s="100" t="s">
        <v>67</v>
      </c>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3"/>
      <c r="AR122" s="13"/>
      <c r="AS122" s="13"/>
      <c r="AT122" s="13"/>
      <c r="AU122" s="13"/>
      <c r="AV122" s="13"/>
      <c r="AW122" s="13"/>
      <c r="AX122" s="13"/>
      <c r="AY122" s="13"/>
      <c r="AZ122" s="13"/>
      <c r="BA122" s="13"/>
      <c r="BB122" s="13"/>
      <c r="BC122" s="13"/>
      <c r="BD122" s="13"/>
    </row>
    <row r="123" spans="1:56" ht="2.25" customHeight="1" x14ac:dyDescent="0.25">
      <c r="A123" s="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ht="15" customHeight="1" x14ac:dyDescent="0.25">
      <c r="A124" s="1"/>
      <c r="B124" s="13"/>
      <c r="C124" s="100" t="s">
        <v>68</v>
      </c>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3"/>
      <c r="AR124" s="13"/>
      <c r="AS124" s="13"/>
      <c r="AT124" s="13"/>
      <c r="AU124" s="13"/>
      <c r="AV124" s="13"/>
      <c r="AW124" s="13"/>
      <c r="AX124" s="13"/>
      <c r="AY124" s="13"/>
      <c r="AZ124" s="13"/>
      <c r="BA124" s="13"/>
      <c r="BB124" s="13"/>
      <c r="BC124" s="13"/>
      <c r="BD124" s="13"/>
    </row>
    <row r="125" spans="1:56" ht="15" customHeight="1" x14ac:dyDescent="0.25">
      <c r="A125" s="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row>
    <row r="126" spans="1:56" ht="15" customHeight="1" x14ac:dyDescent="0.25">
      <c r="A126" s="37">
        <v>13</v>
      </c>
      <c r="B126" s="145" t="s">
        <v>69</v>
      </c>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3"/>
      <c r="AR126" s="13"/>
      <c r="AS126" s="13"/>
      <c r="AT126" s="13"/>
      <c r="AU126" s="13"/>
      <c r="AV126" s="13"/>
      <c r="AW126" s="13"/>
      <c r="AX126" s="13"/>
      <c r="AY126" s="13"/>
      <c r="AZ126" s="13"/>
      <c r="BA126" s="13"/>
      <c r="BB126" s="13"/>
      <c r="BC126" s="13"/>
      <c r="BD126" s="13"/>
    </row>
    <row r="127" spans="1:56" ht="2.25" customHeight="1" x14ac:dyDescent="0.25">
      <c r="A127" s="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56" ht="45" customHeight="1" x14ac:dyDescent="0.25">
      <c r="A128" s="1"/>
      <c r="B128" s="215" t="s">
        <v>70</v>
      </c>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3"/>
      <c r="AR128" s="13"/>
      <c r="AS128" s="13"/>
      <c r="AT128" s="13"/>
      <c r="AU128" s="13"/>
      <c r="AV128" s="13"/>
      <c r="AW128" s="13"/>
      <c r="AX128" s="13"/>
      <c r="AY128" s="13"/>
      <c r="AZ128" s="13"/>
      <c r="BA128" s="13"/>
      <c r="BB128" s="13"/>
      <c r="BC128" s="13"/>
      <c r="BD128" s="13"/>
    </row>
    <row r="129" spans="1:56" ht="2.25" customHeight="1" x14ac:dyDescent="0.25">
      <c r="A129" s="1"/>
      <c r="B129" s="19"/>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row>
    <row r="130" spans="1:56" ht="15" customHeight="1" x14ac:dyDescent="0.25">
      <c r="A130" s="1"/>
      <c r="B130" s="13"/>
      <c r="C130" s="100" t="s">
        <v>40</v>
      </c>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3"/>
      <c r="AR130" s="13"/>
      <c r="AS130" s="13"/>
      <c r="AT130" s="13"/>
      <c r="AU130" s="13"/>
      <c r="AV130" s="13"/>
      <c r="AW130" s="13"/>
      <c r="AX130" s="13"/>
      <c r="AY130" s="13"/>
      <c r="AZ130" s="13"/>
      <c r="BA130" s="13"/>
      <c r="BB130" s="13"/>
      <c r="BC130" s="13"/>
      <c r="BD130" s="13"/>
    </row>
    <row r="131" spans="1:56" ht="2.25" customHeight="1" x14ac:dyDescent="0.25">
      <c r="A131" s="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row>
    <row r="132" spans="1:56" ht="15" customHeight="1" x14ac:dyDescent="0.25">
      <c r="A132" s="1"/>
      <c r="B132" s="13"/>
      <c r="C132" s="100" t="s">
        <v>41</v>
      </c>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3"/>
      <c r="AR132" s="13"/>
      <c r="AS132" s="13"/>
      <c r="AT132" s="13"/>
      <c r="AU132" s="13"/>
      <c r="AV132" s="13"/>
      <c r="AW132" s="13"/>
      <c r="AX132" s="13"/>
      <c r="AY132" s="13"/>
      <c r="AZ132" s="13"/>
      <c r="BA132" s="13"/>
      <c r="BB132" s="13"/>
      <c r="BC132" s="13"/>
      <c r="BD132" s="13"/>
    </row>
    <row r="133" spans="1:56" ht="15" customHeight="1" x14ac:dyDescent="0.25">
      <c r="A133" s="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row>
    <row r="134" spans="1:56" ht="15" customHeight="1" x14ac:dyDescent="0.25">
      <c r="A134" s="256">
        <v>14</v>
      </c>
      <c r="B134" s="116" t="s">
        <v>71</v>
      </c>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3"/>
      <c r="AR134" s="13"/>
      <c r="AS134" s="13"/>
      <c r="AT134" s="13"/>
      <c r="AU134" s="13"/>
      <c r="AV134" s="13"/>
      <c r="AW134" s="13"/>
      <c r="AX134" s="13"/>
      <c r="AY134" s="13"/>
      <c r="AZ134" s="13"/>
      <c r="BA134" s="13"/>
      <c r="BB134" s="13"/>
      <c r="BC134" s="13"/>
      <c r="BD134" s="13"/>
    </row>
    <row r="135" spans="1:56" ht="15" customHeight="1" x14ac:dyDescent="0.25">
      <c r="A135" s="25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3"/>
      <c r="AR135" s="13"/>
      <c r="AS135" s="13"/>
      <c r="AT135" s="13"/>
      <c r="AU135" s="13"/>
      <c r="AV135" s="13"/>
      <c r="AW135" s="13"/>
      <c r="AX135" s="13"/>
      <c r="AY135" s="13"/>
      <c r="AZ135" s="13"/>
      <c r="BA135" s="13"/>
      <c r="BB135" s="13"/>
      <c r="BC135" s="13"/>
      <c r="BD135" s="13"/>
    </row>
    <row r="136" spans="1:56" ht="2.25" customHeight="1" x14ac:dyDescent="0.25">
      <c r="A136" s="37"/>
      <c r="B136" s="19"/>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row>
    <row r="137" spans="1:56" ht="15" customHeight="1" x14ac:dyDescent="0.25">
      <c r="A137" s="1"/>
      <c r="B137" s="108" t="s">
        <v>72</v>
      </c>
      <c r="C137" s="100"/>
      <c r="D137" s="100"/>
      <c r="E137" s="100"/>
      <c r="F137" s="100"/>
      <c r="G137" s="100"/>
      <c r="H137" s="100"/>
      <c r="I137" s="100"/>
      <c r="J137" s="100"/>
      <c r="K137" s="100"/>
      <c r="L137" s="100"/>
      <c r="M137" s="100"/>
      <c r="N137" s="100"/>
      <c r="O137" s="100"/>
      <c r="P137" s="13"/>
      <c r="Q137" s="238"/>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39"/>
      <c r="AP137" s="240"/>
      <c r="AQ137" s="13"/>
      <c r="AR137" s="13"/>
      <c r="AS137" s="13"/>
      <c r="AT137" s="13"/>
      <c r="AU137" s="13"/>
      <c r="AV137" s="13"/>
      <c r="AW137" s="13"/>
      <c r="AX137" s="13"/>
      <c r="AY137" s="13"/>
      <c r="AZ137" s="13"/>
      <c r="BA137" s="13"/>
      <c r="BB137" s="13"/>
      <c r="BC137" s="13"/>
      <c r="BD137" s="13"/>
    </row>
    <row r="138" spans="1:56" ht="2.25" customHeight="1" x14ac:dyDescent="0.25">
      <c r="A138" s="1"/>
      <c r="B138" s="13"/>
      <c r="C138" s="13"/>
      <c r="D138" s="13"/>
      <c r="E138" s="13"/>
      <c r="F138" s="13"/>
      <c r="G138" s="13"/>
      <c r="H138" s="13"/>
      <c r="I138" s="13"/>
      <c r="J138" s="13"/>
      <c r="K138" s="13"/>
      <c r="L138" s="13"/>
      <c r="M138" s="13"/>
      <c r="N138" s="13"/>
      <c r="O138" s="13"/>
      <c r="P138" s="13"/>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13"/>
      <c r="AR138" s="13"/>
      <c r="AS138" s="13"/>
      <c r="AT138" s="13"/>
      <c r="AU138" s="13"/>
      <c r="AV138" s="13"/>
      <c r="AW138" s="13"/>
      <c r="AX138" s="13"/>
      <c r="AY138" s="13"/>
      <c r="AZ138" s="13"/>
      <c r="BA138" s="13"/>
      <c r="BB138" s="13"/>
      <c r="BC138" s="13"/>
      <c r="BD138" s="13"/>
    </row>
    <row r="139" spans="1:56" ht="15" customHeight="1" x14ac:dyDescent="0.25">
      <c r="A139" s="1"/>
      <c r="B139" s="108" t="s">
        <v>47</v>
      </c>
      <c r="C139" s="100"/>
      <c r="D139" s="100"/>
      <c r="E139" s="100"/>
      <c r="F139" s="100"/>
      <c r="G139" s="100"/>
      <c r="H139" s="100"/>
      <c r="I139" s="100"/>
      <c r="J139" s="100"/>
      <c r="K139" s="100"/>
      <c r="L139" s="100"/>
      <c r="M139" s="100"/>
      <c r="N139" s="100"/>
      <c r="O139" s="100"/>
      <c r="P139" s="13"/>
      <c r="Q139" s="253"/>
      <c r="R139" s="254"/>
      <c r="S139" s="254"/>
      <c r="T139" s="254"/>
      <c r="U139" s="254"/>
      <c r="V139" s="254"/>
      <c r="W139" s="254"/>
      <c r="X139" s="254"/>
      <c r="Y139" s="254"/>
      <c r="Z139" s="254"/>
      <c r="AA139" s="254"/>
      <c r="AB139" s="254"/>
      <c r="AC139" s="254"/>
      <c r="AD139" s="254"/>
      <c r="AE139" s="254"/>
      <c r="AF139" s="254"/>
      <c r="AG139" s="254"/>
      <c r="AH139" s="254"/>
      <c r="AI139" s="254"/>
      <c r="AJ139" s="254"/>
      <c r="AK139" s="255"/>
      <c r="AL139" s="81"/>
      <c r="AM139" s="253"/>
      <c r="AN139" s="254"/>
      <c r="AO139" s="254"/>
      <c r="AP139" s="255"/>
      <c r="AQ139" s="13"/>
      <c r="AR139" s="13"/>
      <c r="AS139" s="13"/>
      <c r="AT139" s="13"/>
      <c r="AU139" s="13"/>
      <c r="AV139" s="13"/>
      <c r="AW139" s="13"/>
      <c r="AX139" s="13"/>
      <c r="AY139" s="13"/>
      <c r="AZ139" s="13"/>
      <c r="BA139" s="13"/>
      <c r="BB139" s="13"/>
      <c r="BC139" s="13"/>
      <c r="BD139" s="13"/>
    </row>
    <row r="140" spans="1:56" ht="2.25" customHeight="1" x14ac:dyDescent="0.25">
      <c r="A140" s="1"/>
      <c r="B140" s="13"/>
      <c r="C140" s="13"/>
      <c r="D140" s="13"/>
      <c r="E140" s="13"/>
      <c r="F140" s="13"/>
      <c r="G140" s="13"/>
      <c r="H140" s="13"/>
      <c r="I140" s="13"/>
      <c r="J140" s="13"/>
      <c r="K140" s="13"/>
      <c r="L140" s="13"/>
      <c r="M140" s="13"/>
      <c r="N140" s="13"/>
      <c r="O140" s="13"/>
      <c r="P140" s="13"/>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13"/>
      <c r="AR140" s="13"/>
      <c r="AS140" s="13"/>
      <c r="AT140" s="13"/>
      <c r="AU140" s="13"/>
      <c r="AV140" s="13"/>
      <c r="AW140" s="13"/>
      <c r="AX140" s="13"/>
      <c r="AY140" s="13"/>
      <c r="AZ140" s="13"/>
      <c r="BA140" s="13"/>
      <c r="BB140" s="13"/>
      <c r="BC140" s="13"/>
      <c r="BD140" s="13"/>
    </row>
    <row r="141" spans="1:56" ht="15" customHeight="1" x14ac:dyDescent="0.25">
      <c r="A141" s="1"/>
      <c r="B141" s="108" t="s">
        <v>48</v>
      </c>
      <c r="C141" s="100"/>
      <c r="D141" s="100"/>
      <c r="E141" s="100"/>
      <c r="F141" s="100"/>
      <c r="G141" s="100"/>
      <c r="H141" s="100"/>
      <c r="I141" s="100"/>
      <c r="J141" s="100"/>
      <c r="K141" s="100"/>
      <c r="L141" s="100"/>
      <c r="M141" s="100"/>
      <c r="N141" s="100"/>
      <c r="O141" s="100"/>
      <c r="P141" s="13"/>
      <c r="Q141" s="253"/>
      <c r="R141" s="254"/>
      <c r="S141" s="254"/>
      <c r="T141" s="255"/>
      <c r="U141" s="82"/>
      <c r="V141" s="273"/>
      <c r="W141" s="274"/>
      <c r="X141" s="274"/>
      <c r="Y141" s="274"/>
      <c r="Z141" s="274"/>
      <c r="AA141" s="274"/>
      <c r="AB141" s="274"/>
      <c r="AC141" s="274"/>
      <c r="AD141" s="274"/>
      <c r="AE141" s="274"/>
      <c r="AF141" s="274"/>
      <c r="AG141" s="274"/>
      <c r="AH141" s="274"/>
      <c r="AI141" s="274"/>
      <c r="AJ141" s="274"/>
      <c r="AK141" s="274"/>
      <c r="AL141" s="274"/>
      <c r="AM141" s="274"/>
      <c r="AN141" s="274"/>
      <c r="AO141" s="274"/>
      <c r="AP141" s="275"/>
      <c r="AQ141" s="13"/>
      <c r="AR141" s="13"/>
      <c r="AS141" s="13"/>
      <c r="AT141" s="13"/>
      <c r="AU141" s="13"/>
      <c r="AV141" s="13"/>
      <c r="AW141" s="13"/>
      <c r="AX141" s="13"/>
      <c r="AY141" s="13"/>
      <c r="AZ141" s="13"/>
      <c r="BA141" s="13"/>
      <c r="BB141" s="13"/>
      <c r="BC141" s="13"/>
      <c r="BD141" s="13"/>
    </row>
    <row r="142" spans="1:56" ht="2.25" customHeight="1" x14ac:dyDescent="0.25">
      <c r="A142" s="1"/>
      <c r="B142" s="13"/>
      <c r="C142" s="13"/>
      <c r="D142" s="13"/>
      <c r="E142" s="13"/>
      <c r="F142" s="13"/>
      <c r="G142" s="13"/>
      <c r="H142" s="13"/>
      <c r="I142" s="13"/>
      <c r="J142" s="13"/>
      <c r="K142" s="13"/>
      <c r="L142" s="13"/>
      <c r="M142" s="13"/>
      <c r="N142" s="13"/>
      <c r="O142" s="13"/>
      <c r="P142" s="13"/>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13"/>
      <c r="AR142" s="13"/>
      <c r="AS142" s="13"/>
      <c r="AT142" s="13"/>
      <c r="AU142" s="13"/>
      <c r="AV142" s="13"/>
      <c r="AW142" s="13"/>
      <c r="AX142" s="13"/>
      <c r="AY142" s="13"/>
      <c r="AZ142" s="13"/>
      <c r="BA142" s="13"/>
      <c r="BB142" s="13"/>
      <c r="BC142" s="13"/>
      <c r="BD142" s="13"/>
    </row>
    <row r="143" spans="1:56" ht="15" customHeight="1" x14ac:dyDescent="0.25">
      <c r="A143" s="1"/>
      <c r="B143" s="108" t="s">
        <v>73</v>
      </c>
      <c r="C143" s="100"/>
      <c r="D143" s="100"/>
      <c r="E143" s="100"/>
      <c r="F143" s="100"/>
      <c r="G143" s="100"/>
      <c r="H143" s="100"/>
      <c r="I143" s="100"/>
      <c r="J143" s="100"/>
      <c r="K143" s="100"/>
      <c r="L143" s="100"/>
      <c r="M143" s="100"/>
      <c r="N143" s="100"/>
      <c r="O143" s="100"/>
      <c r="P143" s="13"/>
      <c r="Q143" s="253"/>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5"/>
      <c r="AQ143" s="13"/>
      <c r="AR143" s="13"/>
      <c r="AS143" s="13"/>
      <c r="AT143" s="13"/>
      <c r="AU143" s="13"/>
      <c r="AV143" s="13"/>
      <c r="AW143" s="13"/>
      <c r="AX143" s="13"/>
      <c r="AY143" s="13"/>
      <c r="AZ143" s="13"/>
      <c r="BA143" s="13"/>
      <c r="BB143" s="13"/>
      <c r="BC143" s="13"/>
      <c r="BD143" s="13"/>
    </row>
    <row r="144" spans="1:56" ht="2.25" customHeight="1" x14ac:dyDescent="0.25">
      <c r="A144" s="1"/>
      <c r="B144" s="13"/>
      <c r="C144" s="13"/>
      <c r="D144" s="13"/>
      <c r="E144" s="13"/>
      <c r="F144" s="13"/>
      <c r="G144" s="13"/>
      <c r="H144" s="13"/>
      <c r="I144" s="13"/>
      <c r="J144" s="13"/>
      <c r="K144" s="13"/>
      <c r="L144" s="13"/>
      <c r="M144" s="13"/>
      <c r="N144" s="13"/>
      <c r="O144" s="13"/>
      <c r="P144" s="13"/>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13"/>
      <c r="AR144" s="13"/>
      <c r="AS144" s="13"/>
      <c r="AT144" s="13"/>
      <c r="AU144" s="13"/>
      <c r="AV144" s="13"/>
      <c r="AW144" s="13"/>
      <c r="AX144" s="13"/>
      <c r="AY144" s="13"/>
      <c r="AZ144" s="13"/>
      <c r="BA144" s="13"/>
      <c r="BB144" s="13"/>
      <c r="BC144" s="13"/>
      <c r="BD144" s="13"/>
    </row>
    <row r="145" spans="1:56" ht="15" customHeight="1" x14ac:dyDescent="0.25">
      <c r="A145" s="1"/>
      <c r="B145" s="108" t="s">
        <v>74</v>
      </c>
      <c r="C145" s="100"/>
      <c r="D145" s="100"/>
      <c r="E145" s="100"/>
      <c r="F145" s="100"/>
      <c r="G145" s="100"/>
      <c r="H145" s="100"/>
      <c r="I145" s="100"/>
      <c r="J145" s="100"/>
      <c r="K145" s="100"/>
      <c r="L145" s="100"/>
      <c r="M145" s="100"/>
      <c r="N145" s="100"/>
      <c r="O145" s="100"/>
      <c r="P145" s="13"/>
      <c r="Q145" s="238"/>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40"/>
      <c r="AQ145" s="13"/>
      <c r="AR145" s="13"/>
      <c r="AS145" s="13"/>
      <c r="AT145" s="13"/>
      <c r="AU145" s="13"/>
      <c r="AV145" s="13"/>
      <c r="AW145" s="13"/>
      <c r="AX145" s="13"/>
      <c r="AY145" s="13"/>
      <c r="AZ145" s="13"/>
      <c r="BA145" s="13"/>
      <c r="BB145" s="13"/>
      <c r="BC145" s="13"/>
      <c r="BD145" s="13"/>
    </row>
    <row r="146" spans="1:56" ht="2.25" customHeight="1" x14ac:dyDescent="0.25">
      <c r="A146" s="1"/>
      <c r="B146" s="13"/>
      <c r="C146" s="13"/>
      <c r="D146" s="13"/>
      <c r="E146" s="13"/>
      <c r="F146" s="13"/>
      <c r="G146" s="13"/>
      <c r="H146" s="13"/>
      <c r="I146" s="13"/>
      <c r="J146" s="13"/>
      <c r="K146" s="13"/>
      <c r="L146" s="13"/>
      <c r="M146" s="13"/>
      <c r="N146" s="13"/>
      <c r="O146" s="13"/>
      <c r="P146" s="13"/>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13"/>
      <c r="AR146" s="13"/>
      <c r="AS146" s="13"/>
      <c r="AT146" s="13"/>
      <c r="AU146" s="13"/>
      <c r="AV146" s="13"/>
      <c r="AW146" s="13"/>
      <c r="AX146" s="13"/>
      <c r="AY146" s="13"/>
      <c r="AZ146" s="13"/>
      <c r="BA146" s="13"/>
      <c r="BB146" s="13"/>
      <c r="BC146" s="13"/>
      <c r="BD146" s="13"/>
    </row>
    <row r="147" spans="1:56" ht="15" customHeight="1" x14ac:dyDescent="0.25">
      <c r="A147" s="1"/>
      <c r="B147" s="108" t="s">
        <v>75</v>
      </c>
      <c r="C147" s="100"/>
      <c r="D147" s="100"/>
      <c r="E147" s="100"/>
      <c r="F147" s="100"/>
      <c r="G147" s="100"/>
      <c r="H147" s="100"/>
      <c r="I147" s="100"/>
      <c r="J147" s="100"/>
      <c r="K147" s="100"/>
      <c r="L147" s="100"/>
      <c r="M147" s="100"/>
      <c r="N147" s="100"/>
      <c r="O147" s="100"/>
      <c r="P147" s="13"/>
      <c r="Q147" s="253"/>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5"/>
      <c r="AQ147" s="13"/>
      <c r="AR147" s="13"/>
      <c r="AS147" s="13"/>
      <c r="AT147" s="13"/>
      <c r="AU147" s="13"/>
      <c r="AV147" s="13"/>
      <c r="AW147" s="13"/>
      <c r="AX147" s="13"/>
      <c r="AY147" s="13"/>
      <c r="AZ147" s="13"/>
      <c r="BA147" s="13"/>
      <c r="BB147" s="13"/>
      <c r="BC147" s="13"/>
      <c r="BD147" s="13"/>
    </row>
    <row r="148" spans="1:56" ht="15" customHeight="1" x14ac:dyDescent="0.25">
      <c r="A148" s="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row>
    <row r="149" spans="1:56" ht="15" customHeight="1" x14ac:dyDescent="0.25">
      <c r="A149" s="1">
        <v>15</v>
      </c>
      <c r="B149" s="241" t="s">
        <v>76</v>
      </c>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13"/>
      <c r="AR149" s="13"/>
      <c r="AS149" s="13"/>
      <c r="AT149" s="13"/>
      <c r="AU149" s="13"/>
      <c r="AV149" s="13"/>
      <c r="AW149" s="13"/>
      <c r="AX149" s="13"/>
      <c r="AY149" s="13"/>
      <c r="AZ149" s="13"/>
      <c r="BA149" s="13"/>
      <c r="BB149" s="13"/>
      <c r="BC149" s="13"/>
      <c r="BD149" s="13"/>
    </row>
    <row r="150" spans="1:56" ht="15" customHeight="1" x14ac:dyDescent="0.25">
      <c r="A150" s="1"/>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13"/>
      <c r="AR150" s="13"/>
      <c r="AS150" s="13"/>
      <c r="AT150" s="13"/>
      <c r="AU150" s="13"/>
      <c r="AV150" s="13"/>
      <c r="AW150" s="13"/>
      <c r="AX150" s="13"/>
      <c r="AY150" s="13"/>
      <c r="AZ150" s="13"/>
      <c r="BA150" s="13"/>
      <c r="BB150" s="13"/>
      <c r="BC150" s="13"/>
      <c r="BD150" s="13"/>
    </row>
    <row r="151" spans="1:56" ht="15" customHeight="1" x14ac:dyDescent="0.25">
      <c r="A151" s="37"/>
      <c r="B151" s="19"/>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row>
    <row r="152" spans="1:56" ht="15" customHeight="1" x14ac:dyDescent="0.25">
      <c r="A152" s="1"/>
      <c r="B152" s="13"/>
      <c r="C152" s="108" t="s">
        <v>77</v>
      </c>
      <c r="D152" s="100"/>
      <c r="E152" s="100"/>
      <c r="F152" s="100"/>
      <c r="G152" s="100"/>
      <c r="H152" s="13"/>
      <c r="I152" s="72"/>
      <c r="J152" s="72"/>
      <c r="K152" s="72"/>
      <c r="L152" s="79"/>
      <c r="M152" s="72"/>
      <c r="N152" s="72"/>
      <c r="O152" s="72"/>
      <c r="P152" s="79"/>
      <c r="Q152" s="72"/>
      <c r="R152" s="72"/>
      <c r="S152" s="72"/>
      <c r="T152" s="79"/>
      <c r="U152" s="72"/>
      <c r="V152" s="72"/>
      <c r="W152" s="72"/>
      <c r="X152" s="79"/>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row>
    <row r="153" spans="1:56" ht="2.25" customHeight="1" x14ac:dyDescent="0.25">
      <c r="A153" s="37"/>
      <c r="B153" s="19"/>
      <c r="C153" s="13"/>
      <c r="D153" s="13"/>
      <c r="E153" s="13"/>
      <c r="F153" s="13"/>
      <c r="G153" s="13"/>
      <c r="H153" s="13"/>
      <c r="I153" s="17"/>
      <c r="J153" s="17"/>
      <c r="K153" s="17"/>
      <c r="L153" s="17"/>
      <c r="M153" s="17"/>
      <c r="N153" s="17"/>
      <c r="O153" s="17"/>
      <c r="P153" s="17"/>
      <c r="Q153" s="17"/>
      <c r="R153" s="17"/>
      <c r="S153" s="17"/>
      <c r="T153" s="17"/>
      <c r="U153" s="17"/>
      <c r="V153" s="17"/>
      <c r="W153" s="17"/>
      <c r="X153" s="17"/>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row>
    <row r="154" spans="1:56" ht="15" customHeight="1" x14ac:dyDescent="0.25">
      <c r="A154" s="1"/>
      <c r="B154" s="13"/>
      <c r="C154" s="108" t="s">
        <v>78</v>
      </c>
      <c r="D154" s="100"/>
      <c r="E154" s="100"/>
      <c r="F154" s="100"/>
      <c r="G154" s="100"/>
      <c r="H154" s="13"/>
      <c r="I154" s="72"/>
      <c r="J154" s="72"/>
      <c r="K154" s="72"/>
      <c r="L154" s="79"/>
      <c r="M154" s="72"/>
      <c r="N154" s="72"/>
      <c r="O154" s="72"/>
      <c r="P154" s="79"/>
      <c r="Q154" s="17"/>
      <c r="R154" s="17"/>
      <c r="S154" s="17"/>
      <c r="T154" s="17"/>
      <c r="U154" s="17"/>
      <c r="V154" s="17"/>
      <c r="W154" s="17"/>
      <c r="X154" s="17"/>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row>
    <row r="155" spans="1:56" ht="15" customHeight="1" x14ac:dyDescent="0.25">
      <c r="A155" s="1"/>
      <c r="B155" s="13"/>
      <c r="C155" s="13"/>
      <c r="D155" s="13"/>
      <c r="E155" s="13"/>
      <c r="F155" s="13"/>
      <c r="G155" s="13"/>
      <c r="H155" s="13"/>
      <c r="I155" s="17"/>
      <c r="J155" s="17"/>
      <c r="K155" s="17"/>
      <c r="L155" s="17"/>
      <c r="M155" s="17"/>
      <c r="N155" s="17"/>
      <c r="O155" s="17"/>
      <c r="P155" s="17"/>
      <c r="Q155" s="17"/>
      <c r="R155" s="17"/>
      <c r="S155" s="17"/>
      <c r="T155" s="17"/>
      <c r="U155" s="17"/>
      <c r="V155" s="17"/>
      <c r="W155" s="17"/>
      <c r="X155" s="17"/>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row>
    <row r="156" spans="1:56" ht="15" customHeight="1" x14ac:dyDescent="0.25">
      <c r="A156" s="1">
        <v>16</v>
      </c>
      <c r="B156" s="165" t="s">
        <v>79</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42"/>
      <c r="AR156" s="42"/>
      <c r="AS156" s="42"/>
      <c r="AT156" s="42"/>
      <c r="AU156" s="42"/>
      <c r="AV156" s="42"/>
      <c r="AW156" s="42"/>
      <c r="AX156" s="42"/>
      <c r="AY156" s="42"/>
      <c r="AZ156" s="42"/>
      <c r="BA156" s="42"/>
      <c r="BB156" s="42"/>
      <c r="BC156" s="42"/>
      <c r="BD156" s="42"/>
    </row>
    <row r="157" spans="1:56" ht="2.25" customHeight="1" x14ac:dyDescent="0.25">
      <c r="A157" s="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2"/>
      <c r="AR157" s="42"/>
      <c r="AS157" s="42"/>
      <c r="AT157" s="42"/>
      <c r="AU157" s="42"/>
      <c r="AV157" s="42"/>
      <c r="AW157" s="42"/>
      <c r="AX157" s="42"/>
      <c r="AY157" s="42"/>
      <c r="AZ157" s="42"/>
      <c r="BA157" s="42"/>
      <c r="BB157" s="42"/>
      <c r="BC157" s="42"/>
      <c r="BD157" s="42"/>
    </row>
    <row r="158" spans="1:56" ht="15" customHeight="1" x14ac:dyDescent="0.25">
      <c r="A158" s="44"/>
      <c r="B158" s="66"/>
      <c r="C158" s="67"/>
      <c r="D158" s="67"/>
      <c r="E158" s="67"/>
      <c r="F158" s="45"/>
      <c r="G158" s="67"/>
      <c r="H158" s="67"/>
      <c r="I158" s="67"/>
      <c r="J158" s="45"/>
      <c r="K158" s="67"/>
      <c r="L158" s="67"/>
      <c r="M158" s="67"/>
      <c r="N158" s="46"/>
      <c r="O158" s="46"/>
      <c r="P158" s="30"/>
      <c r="Q158" s="30"/>
      <c r="R158" s="30"/>
      <c r="S158" s="30"/>
      <c r="T158" s="30"/>
      <c r="U158" s="30"/>
      <c r="V158" s="30"/>
      <c r="W158" s="30"/>
      <c r="X158" s="30"/>
      <c r="Y158" s="30"/>
      <c r="Z158" s="30"/>
      <c r="AA158" s="30"/>
      <c r="AB158" s="30"/>
      <c r="AC158" s="45"/>
      <c r="AD158" s="45"/>
      <c r="AE158" s="45"/>
      <c r="AF158" s="45"/>
      <c r="AG158" s="45"/>
      <c r="AH158" s="45"/>
      <c r="AI158" s="45"/>
      <c r="AJ158" s="45"/>
      <c r="AK158" s="45"/>
      <c r="AL158" s="45"/>
      <c r="AM158" s="45"/>
      <c r="AN158" s="45"/>
      <c r="AO158" s="45"/>
      <c r="AP158" s="45"/>
      <c r="AQ158" s="30"/>
      <c r="AR158" s="30"/>
      <c r="AS158" s="30"/>
      <c r="AT158" s="30"/>
      <c r="AU158" s="30"/>
      <c r="AV158" s="30"/>
      <c r="AW158" s="30"/>
      <c r="AX158" s="30"/>
      <c r="AY158" s="30"/>
      <c r="AZ158" s="30"/>
      <c r="BA158" s="30"/>
      <c r="BB158" s="30"/>
      <c r="BC158" s="30"/>
      <c r="BD158" s="30"/>
    </row>
    <row r="159" spans="1:56" ht="15" customHeight="1" x14ac:dyDescent="0.25">
      <c r="A159" s="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row>
    <row r="160" spans="1:56" ht="15" customHeight="1" x14ac:dyDescent="0.25">
      <c r="A160" s="37">
        <v>17</v>
      </c>
      <c r="B160" s="126" t="s">
        <v>80</v>
      </c>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0"/>
      <c r="AQ160" s="13"/>
      <c r="AR160" s="13"/>
      <c r="AS160" s="13"/>
      <c r="AT160" s="13"/>
      <c r="AU160" s="13"/>
      <c r="AV160" s="13"/>
      <c r="AW160" s="13"/>
      <c r="AX160" s="13"/>
      <c r="AY160" s="13"/>
      <c r="AZ160" s="13"/>
      <c r="BA160" s="13"/>
      <c r="BB160" s="13"/>
      <c r="BC160" s="13"/>
      <c r="BD160" s="13"/>
    </row>
    <row r="161" spans="1:56" ht="15" customHeight="1" x14ac:dyDescent="0.25">
      <c r="A161" s="37"/>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0"/>
      <c r="AQ161" s="13"/>
      <c r="AR161" s="13"/>
      <c r="AS161" s="13"/>
      <c r="AT161" s="13"/>
      <c r="AU161" s="13"/>
      <c r="AV161" s="13"/>
      <c r="AW161" s="13"/>
      <c r="AX161" s="13"/>
      <c r="AY161" s="13"/>
      <c r="AZ161" s="13"/>
      <c r="BA161" s="13"/>
      <c r="BB161" s="13"/>
      <c r="BC161" s="13"/>
      <c r="BD161" s="13"/>
    </row>
    <row r="162" spans="1:56" ht="2.25" customHeight="1" x14ac:dyDescent="0.25">
      <c r="A162" s="1"/>
      <c r="B162" s="19"/>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row>
    <row r="163" spans="1:56" ht="15" customHeight="1" x14ac:dyDescent="0.25">
      <c r="A163" s="1"/>
      <c r="B163" s="19"/>
      <c r="C163" s="21" t="s">
        <v>81</v>
      </c>
      <c r="D163" s="21"/>
      <c r="E163" s="21"/>
      <c r="F163" s="21"/>
      <c r="G163" s="21"/>
      <c r="H163" s="21"/>
      <c r="I163" s="21"/>
      <c r="J163" s="21"/>
      <c r="K163" s="21"/>
      <c r="L163" s="21"/>
      <c r="M163" s="21"/>
      <c r="N163" s="21"/>
      <c r="O163" s="21"/>
      <c r="P163" s="21"/>
      <c r="Q163" s="21"/>
      <c r="R163" s="21"/>
      <c r="S163" s="21"/>
      <c r="T163" s="21"/>
      <c r="U163" s="21"/>
      <c r="V163" s="21"/>
      <c r="W163" s="21"/>
      <c r="X163" s="21"/>
      <c r="Y163" s="21"/>
      <c r="Z163" s="13"/>
      <c r="AA163" s="13"/>
      <c r="AB163" s="13"/>
      <c r="AC163" s="23"/>
      <c r="AD163" s="47"/>
      <c r="AE163" s="47"/>
      <c r="AF163" s="242"/>
      <c r="AG163" s="243"/>
      <c r="AH163" s="243"/>
      <c r="AI163" s="243"/>
      <c r="AJ163" s="243"/>
      <c r="AK163" s="243"/>
      <c r="AL163" s="243"/>
      <c r="AM163" s="243"/>
      <c r="AN163" s="243"/>
      <c r="AO163" s="243"/>
      <c r="AP163" s="244"/>
      <c r="AQ163" s="13"/>
      <c r="AR163" s="13"/>
      <c r="AS163" s="13"/>
      <c r="AT163" s="13"/>
      <c r="AU163" s="13"/>
      <c r="AV163" s="13"/>
      <c r="AW163" s="13"/>
      <c r="AX163" s="13"/>
      <c r="AY163" s="13"/>
      <c r="AZ163" s="13"/>
      <c r="BA163" s="13"/>
      <c r="BB163" s="13"/>
      <c r="BC163" s="13"/>
      <c r="BD163" s="13"/>
    </row>
    <row r="164" spans="1:56" ht="15" customHeight="1" x14ac:dyDescent="0.25">
      <c r="A164" s="1"/>
      <c r="B164" s="23"/>
      <c r="C164" s="115" t="s">
        <v>41</v>
      </c>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3"/>
      <c r="AE164" s="13"/>
      <c r="AF164" s="13"/>
      <c r="AG164" s="13"/>
      <c r="AH164" s="13"/>
      <c r="AI164" s="13"/>
      <c r="AJ164" s="13"/>
      <c r="AK164" s="13"/>
      <c r="AL164" s="13"/>
      <c r="AM164" s="13"/>
      <c r="AN164" s="13"/>
      <c r="AO164" s="13"/>
      <c r="AP164" s="13"/>
      <c r="AQ164" s="42"/>
      <c r="AR164" s="42"/>
      <c r="AS164" s="42"/>
      <c r="AT164" s="42"/>
      <c r="AU164" s="42"/>
      <c r="AV164" s="42"/>
      <c r="AW164" s="42"/>
      <c r="AX164" s="42"/>
      <c r="AY164" s="42"/>
      <c r="AZ164" s="42"/>
      <c r="BA164" s="42"/>
      <c r="BB164" s="42"/>
      <c r="BC164" s="42"/>
      <c r="BD164" s="42"/>
    </row>
    <row r="165" spans="1:56" ht="15" customHeight="1" x14ac:dyDescent="0.25">
      <c r="A165" s="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row>
    <row r="166" spans="1:56" ht="15" customHeight="1" x14ac:dyDescent="0.25">
      <c r="A166" s="1"/>
      <c r="B166" s="111" t="s">
        <v>82</v>
      </c>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3"/>
      <c r="AR166" s="13"/>
      <c r="AS166" s="13"/>
      <c r="AT166" s="13"/>
      <c r="AU166" s="13"/>
      <c r="AV166" s="13"/>
      <c r="AW166" s="13"/>
      <c r="AX166" s="13"/>
      <c r="AY166" s="13"/>
      <c r="AZ166" s="13"/>
      <c r="BA166" s="13"/>
      <c r="BB166" s="13"/>
      <c r="BC166" s="13"/>
      <c r="BD166" s="13"/>
    </row>
    <row r="167" spans="1:56" ht="15" customHeight="1" x14ac:dyDescent="0.25">
      <c r="A167" s="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row>
    <row r="168" spans="1:56" ht="15" customHeight="1" x14ac:dyDescent="0.25">
      <c r="A168" s="37">
        <v>18</v>
      </c>
      <c r="B168" s="116" t="s">
        <v>83</v>
      </c>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3"/>
      <c r="AR168" s="13"/>
      <c r="AS168" s="13"/>
      <c r="AT168" s="13"/>
      <c r="AU168" s="13"/>
      <c r="AV168" s="13"/>
      <c r="AW168" s="13"/>
      <c r="AX168" s="13"/>
      <c r="AY168" s="13"/>
      <c r="AZ168" s="13"/>
      <c r="BA168" s="13"/>
      <c r="BB168" s="13"/>
      <c r="BC168" s="13"/>
      <c r="BD168" s="13"/>
    </row>
    <row r="169" spans="1:56" ht="2.25" customHeight="1" x14ac:dyDescent="0.25">
      <c r="A169" s="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row>
    <row r="170" spans="1:56" ht="15" customHeight="1" x14ac:dyDescent="0.25">
      <c r="A170" s="1"/>
      <c r="B170" s="13"/>
      <c r="C170" s="100" t="s">
        <v>40</v>
      </c>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3"/>
      <c r="AR170" s="13"/>
      <c r="AS170" s="13"/>
      <c r="AT170" s="13"/>
      <c r="AU170" s="13"/>
      <c r="AV170" s="13"/>
      <c r="AW170" s="13"/>
      <c r="AX170" s="13"/>
      <c r="AY170" s="13"/>
      <c r="AZ170" s="13"/>
      <c r="BA170" s="13"/>
      <c r="BB170" s="13"/>
      <c r="BC170" s="13"/>
      <c r="BD170" s="13"/>
    </row>
    <row r="171" spans="1:56" ht="15" hidden="1" customHeight="1" x14ac:dyDescent="0.25">
      <c r="A171" s="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row>
    <row r="172" spans="1:56" ht="15" customHeight="1" x14ac:dyDescent="0.25">
      <c r="A172" s="1"/>
      <c r="B172" s="13"/>
      <c r="C172" s="100" t="s">
        <v>84</v>
      </c>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3"/>
      <c r="AR172" s="13"/>
      <c r="AS172" s="13"/>
      <c r="AT172" s="13"/>
      <c r="AU172" s="13"/>
      <c r="AV172" s="13"/>
      <c r="AW172" s="13"/>
      <c r="AX172" s="13"/>
      <c r="AY172" s="13"/>
      <c r="AZ172" s="13"/>
      <c r="BA172" s="13"/>
      <c r="BB172" s="13"/>
      <c r="BC172" s="13"/>
      <c r="BD172" s="13"/>
    </row>
    <row r="173" spans="1:56" ht="15" customHeight="1" x14ac:dyDescent="0.25">
      <c r="A173" s="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5" customHeight="1" x14ac:dyDescent="0.25">
      <c r="A174" s="37">
        <v>19</v>
      </c>
      <c r="B174" s="145" t="s">
        <v>85</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3"/>
      <c r="AR174" s="13"/>
      <c r="AS174" s="13"/>
      <c r="AT174" s="13"/>
      <c r="AU174" s="13"/>
      <c r="AV174" s="13"/>
      <c r="AW174" s="13"/>
      <c r="AX174" s="13"/>
      <c r="AY174" s="13"/>
      <c r="AZ174" s="13"/>
      <c r="BA174" s="13"/>
      <c r="BB174" s="13"/>
      <c r="BC174" s="13"/>
      <c r="BD174" s="13"/>
    </row>
    <row r="175" spans="1:56" ht="2.25" customHeight="1" x14ac:dyDescent="0.25">
      <c r="A175" s="37"/>
      <c r="B175" s="19"/>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row>
    <row r="176" spans="1:56" ht="15" customHeight="1" x14ac:dyDescent="0.25">
      <c r="A176" s="1"/>
      <c r="B176" s="236" t="s">
        <v>86</v>
      </c>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13"/>
      <c r="AR176" s="13"/>
      <c r="AS176" s="13"/>
      <c r="AT176" s="13"/>
      <c r="AU176" s="13"/>
      <c r="AV176" s="13"/>
      <c r="AW176" s="13"/>
      <c r="AX176" s="13"/>
      <c r="AY176" s="13"/>
      <c r="AZ176" s="13"/>
      <c r="BA176" s="13"/>
      <c r="BB176" s="13"/>
      <c r="BC176" s="13"/>
      <c r="BD176" s="13"/>
    </row>
    <row r="177" spans="1:56" ht="2.25" customHeight="1" x14ac:dyDescent="0.25">
      <c r="A177" s="1"/>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13"/>
      <c r="AR177" s="13"/>
      <c r="AS177" s="13"/>
      <c r="AT177" s="13"/>
      <c r="AU177" s="13"/>
      <c r="AV177" s="13"/>
      <c r="AW177" s="13"/>
      <c r="AX177" s="13"/>
      <c r="AY177" s="13"/>
      <c r="AZ177" s="13"/>
      <c r="BA177" s="13"/>
      <c r="BB177" s="13"/>
      <c r="BC177" s="13"/>
      <c r="BD177" s="13"/>
    </row>
    <row r="178" spans="1:56" ht="15" customHeight="1" x14ac:dyDescent="0.25">
      <c r="A178" s="1"/>
      <c r="B178" s="73"/>
      <c r="C178" s="276" t="s">
        <v>87</v>
      </c>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76"/>
      <c r="AF178" s="276"/>
      <c r="AG178" s="276"/>
      <c r="AH178" s="276"/>
      <c r="AI178" s="276"/>
      <c r="AJ178" s="276"/>
      <c r="AK178" s="276"/>
      <c r="AL178" s="276"/>
      <c r="AM178" s="276"/>
      <c r="AN178" s="276"/>
      <c r="AO178" s="276"/>
      <c r="AP178" s="276"/>
      <c r="AQ178" s="13"/>
      <c r="AR178" s="13"/>
      <c r="AS178" s="13"/>
      <c r="AT178" s="13"/>
      <c r="AU178" s="13"/>
      <c r="AV178" s="13"/>
      <c r="AW178" s="13"/>
      <c r="AX178" s="13"/>
      <c r="AY178" s="13"/>
      <c r="AZ178" s="13"/>
      <c r="BA178" s="13"/>
      <c r="BB178" s="13"/>
      <c r="BC178" s="13"/>
      <c r="BD178" s="13"/>
    </row>
    <row r="179" spans="1:56" ht="2.25" customHeight="1" x14ac:dyDescent="0.25">
      <c r="A179" s="1"/>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13"/>
      <c r="AR179" s="13"/>
      <c r="AS179" s="13"/>
      <c r="AT179" s="13"/>
      <c r="AU179" s="13"/>
      <c r="AV179" s="13"/>
      <c r="AW179" s="13"/>
      <c r="AX179" s="13"/>
      <c r="AY179" s="13"/>
      <c r="AZ179" s="13"/>
      <c r="BA179" s="13"/>
      <c r="BB179" s="13"/>
      <c r="BC179" s="13"/>
      <c r="BD179" s="13"/>
    </row>
    <row r="180" spans="1:56" ht="15" customHeight="1" x14ac:dyDescent="0.25">
      <c r="A180" s="1"/>
      <c r="B180" s="73"/>
      <c r="C180" s="276" t="s">
        <v>88</v>
      </c>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276"/>
      <c r="AF180" s="276"/>
      <c r="AG180" s="276"/>
      <c r="AH180" s="276"/>
      <c r="AI180" s="276"/>
      <c r="AJ180" s="276"/>
      <c r="AK180" s="276"/>
      <c r="AL180" s="276"/>
      <c r="AM180" s="276"/>
      <c r="AN180" s="276"/>
      <c r="AO180" s="276"/>
      <c r="AP180" s="276"/>
      <c r="AQ180" s="13"/>
      <c r="AR180" s="13"/>
      <c r="AS180" s="13"/>
      <c r="AT180" s="13"/>
      <c r="AU180" s="13"/>
      <c r="AV180" s="13"/>
      <c r="AW180" s="13"/>
      <c r="AX180" s="13"/>
      <c r="AY180" s="13"/>
      <c r="AZ180" s="13"/>
      <c r="BA180" s="13"/>
      <c r="BB180" s="13"/>
      <c r="BC180" s="13"/>
      <c r="BD180" s="13"/>
    </row>
    <row r="181" spans="1:56" ht="2.25" customHeight="1" x14ac:dyDescent="0.25">
      <c r="A181" s="1"/>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13"/>
      <c r="AR181" s="13"/>
      <c r="AS181" s="13"/>
      <c r="AT181" s="13"/>
      <c r="AU181" s="13"/>
      <c r="AV181" s="13"/>
      <c r="AW181" s="13"/>
      <c r="AX181" s="13"/>
      <c r="AY181" s="13"/>
      <c r="AZ181" s="13"/>
      <c r="BA181" s="13"/>
      <c r="BB181" s="13"/>
      <c r="BC181" s="13"/>
      <c r="BD181" s="13"/>
    </row>
    <row r="182" spans="1:56" ht="15" customHeight="1" x14ac:dyDescent="0.25">
      <c r="A182" s="1"/>
      <c r="B182" s="73"/>
      <c r="C182" s="276" t="s">
        <v>89</v>
      </c>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13"/>
      <c r="AR182" s="13"/>
      <c r="AS182" s="13"/>
      <c r="AT182" s="13"/>
      <c r="AU182" s="13"/>
      <c r="AV182" s="13"/>
      <c r="AW182" s="13"/>
      <c r="AX182" s="13"/>
      <c r="AY182" s="13"/>
      <c r="AZ182" s="13"/>
      <c r="BA182" s="13"/>
      <c r="BB182" s="13"/>
      <c r="BC182" s="13"/>
      <c r="BD182" s="13"/>
    </row>
    <row r="183" spans="1:56" ht="15" customHeight="1" x14ac:dyDescent="0.25">
      <c r="A183" s="1"/>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13"/>
      <c r="AR183" s="13"/>
      <c r="AS183" s="13"/>
      <c r="AT183" s="13"/>
      <c r="AU183" s="13"/>
      <c r="AV183" s="13"/>
      <c r="AW183" s="13"/>
      <c r="AX183" s="13"/>
      <c r="AY183" s="13"/>
      <c r="AZ183" s="13"/>
      <c r="BA183" s="13"/>
      <c r="BB183" s="13"/>
      <c r="BC183" s="13"/>
      <c r="BD183" s="13"/>
    </row>
    <row r="184" spans="1:56" s="89" customFormat="1" ht="15" customHeight="1" x14ac:dyDescent="0.3">
      <c r="A184" s="88">
        <v>20</v>
      </c>
      <c r="B184" s="320" t="s">
        <v>90</v>
      </c>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row>
    <row r="185" spans="1:56" s="89" customFormat="1" ht="2.25" customHeight="1" x14ac:dyDescent="0.3">
      <c r="A185" s="88"/>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row>
    <row r="186" spans="1:56" s="89" customFormat="1" ht="15" customHeight="1" x14ac:dyDescent="0.3">
      <c r="A186" s="19"/>
      <c r="B186" s="113" t="s">
        <v>17</v>
      </c>
      <c r="C186" s="296"/>
      <c r="D186" s="324" t="s">
        <v>91</v>
      </c>
      <c r="E186" s="324"/>
      <c r="F186" s="324"/>
      <c r="G186" s="324"/>
      <c r="H186" s="324"/>
      <c r="I186" s="324"/>
      <c r="J186" s="324"/>
      <c r="K186" s="324"/>
      <c r="L186" s="324"/>
      <c r="M186" s="324"/>
      <c r="N186" s="324"/>
      <c r="O186" s="324"/>
      <c r="P186" s="324"/>
      <c r="Q186" s="324"/>
      <c r="R186" s="324"/>
      <c r="S186" s="324"/>
      <c r="T186" s="324"/>
      <c r="U186" s="324"/>
      <c r="V186" s="103" t="s">
        <v>92</v>
      </c>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3"/>
      <c r="AR186" s="13"/>
      <c r="AS186" s="13"/>
      <c r="AT186" s="13"/>
      <c r="AU186" s="13"/>
      <c r="AV186" s="13"/>
      <c r="AW186" s="13"/>
      <c r="AX186" s="13"/>
      <c r="AY186" s="13"/>
      <c r="AZ186" s="13"/>
      <c r="BA186" s="13"/>
      <c r="BB186" s="13"/>
      <c r="BC186" s="13"/>
      <c r="BD186" s="13"/>
    </row>
    <row r="187" spans="1:56" s="89" customFormat="1" ht="15" customHeight="1" x14ac:dyDescent="0.3">
      <c r="A187" s="19"/>
      <c r="B187" s="103" t="s">
        <v>93</v>
      </c>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3"/>
      <c r="AR187" s="13"/>
      <c r="AS187" s="13"/>
      <c r="AT187" s="13"/>
      <c r="AU187" s="13"/>
      <c r="AV187" s="13"/>
      <c r="AW187" s="13"/>
      <c r="AX187" s="13"/>
      <c r="AY187" s="13"/>
      <c r="AZ187" s="13"/>
      <c r="BA187" s="13"/>
      <c r="BB187" s="13"/>
      <c r="BC187" s="13"/>
      <c r="BD187" s="13"/>
    </row>
    <row r="188" spans="1:56" s="89" customFormat="1" ht="2.25" customHeight="1" x14ac:dyDescent="0.3">
      <c r="A188" s="19"/>
      <c r="B188" s="84"/>
      <c r="C188" s="86"/>
      <c r="D188" s="91"/>
      <c r="E188" s="91"/>
      <c r="F188" s="91"/>
      <c r="G188" s="91"/>
      <c r="H188" s="91"/>
      <c r="I188" s="91"/>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13"/>
      <c r="AR188" s="13"/>
      <c r="AS188" s="13"/>
      <c r="AT188" s="13"/>
      <c r="AU188" s="13"/>
      <c r="AV188" s="13"/>
      <c r="AW188" s="13"/>
      <c r="AX188" s="13"/>
      <c r="AY188" s="13"/>
      <c r="AZ188" s="13"/>
      <c r="BA188" s="13"/>
      <c r="BB188" s="13"/>
      <c r="BC188" s="13"/>
      <c r="BD188" s="13"/>
    </row>
    <row r="189" spans="1:56" s="89" customFormat="1" ht="15" customHeight="1" x14ac:dyDescent="0.3">
      <c r="A189" s="19"/>
      <c r="C189" s="321" t="s">
        <v>94</v>
      </c>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13"/>
      <c r="AR189" s="13"/>
      <c r="AS189" s="13"/>
      <c r="AT189" s="13"/>
      <c r="AU189" s="13"/>
      <c r="AV189" s="13"/>
      <c r="AW189" s="13"/>
      <c r="AX189" s="13"/>
      <c r="AY189" s="13"/>
      <c r="AZ189" s="13"/>
      <c r="BA189" s="13"/>
      <c r="BB189" s="13"/>
      <c r="BC189" s="13"/>
      <c r="BD189" s="13"/>
    </row>
    <row r="190" spans="1:56" s="89" customFormat="1" ht="2.25" customHeight="1" x14ac:dyDescent="0.3">
      <c r="A190" s="19"/>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13"/>
      <c r="AR190" s="13"/>
      <c r="AS190" s="13"/>
      <c r="AT190" s="13"/>
      <c r="AU190" s="13"/>
      <c r="AV190" s="13"/>
      <c r="AW190" s="13"/>
      <c r="AX190" s="13"/>
      <c r="AY190" s="13"/>
      <c r="AZ190" s="13"/>
      <c r="BA190" s="13"/>
      <c r="BB190" s="13"/>
      <c r="BC190" s="13"/>
      <c r="BD190" s="13"/>
    </row>
    <row r="191" spans="1:56" s="89" customFormat="1" ht="15" customHeight="1" x14ac:dyDescent="0.3">
      <c r="D191" s="323" t="s">
        <v>95</v>
      </c>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323"/>
      <c r="AO191" s="323"/>
      <c r="AP191" s="323"/>
    </row>
    <row r="192" spans="1:56" s="89" customFormat="1" ht="15" customHeight="1" x14ac:dyDescent="0.3">
      <c r="C192" s="92"/>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row>
    <row r="193" spans="1:56" s="89" customFormat="1" ht="15" customHeight="1" x14ac:dyDescent="0.3">
      <c r="C193" s="92"/>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c r="AK193" s="323"/>
      <c r="AL193" s="323"/>
      <c r="AM193" s="323"/>
      <c r="AN193" s="323"/>
      <c r="AO193" s="323"/>
      <c r="AP193" s="323"/>
    </row>
    <row r="194" spans="1:56" s="89" customFormat="1" ht="15" customHeight="1" x14ac:dyDescent="0.3">
      <c r="C194" s="92"/>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323"/>
      <c r="AO194" s="323"/>
      <c r="AP194" s="323"/>
    </row>
    <row r="195" spans="1:56" s="89" customFormat="1" ht="15" customHeight="1" x14ac:dyDescent="0.3">
      <c r="C195" s="92"/>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323"/>
      <c r="AO195" s="323"/>
      <c r="AP195" s="323"/>
    </row>
    <row r="196" spans="1:56" s="89" customFormat="1" ht="15" customHeight="1" x14ac:dyDescent="0.3">
      <c r="C196" s="92"/>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c r="AK196" s="323"/>
      <c r="AL196" s="323"/>
      <c r="AM196" s="323"/>
      <c r="AN196" s="323"/>
      <c r="AO196" s="323"/>
      <c r="AP196" s="323"/>
    </row>
    <row r="197" spans="1:56" s="89" customFormat="1" ht="2.25" customHeight="1" x14ac:dyDescent="0.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row>
    <row r="198" spans="1:56" s="89" customFormat="1" ht="15" customHeight="1" x14ac:dyDescent="0.3">
      <c r="D198" s="323" t="s">
        <v>96</v>
      </c>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323"/>
      <c r="AO198" s="323"/>
      <c r="AP198" s="323"/>
    </row>
    <row r="199" spans="1:56" s="89" customFormat="1" ht="15" customHeight="1" x14ac:dyDescent="0.3">
      <c r="C199" s="92"/>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323"/>
      <c r="AO199" s="323"/>
      <c r="AP199" s="323"/>
    </row>
    <row r="200" spans="1:56" s="89" customFormat="1" ht="15" customHeight="1" x14ac:dyDescent="0.3">
      <c r="C200" s="92"/>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c r="AK200" s="323"/>
      <c r="AL200" s="323"/>
      <c r="AM200" s="323"/>
      <c r="AN200" s="323"/>
      <c r="AO200" s="323"/>
      <c r="AP200" s="323"/>
    </row>
    <row r="201" spans="1:56" s="89" customFormat="1" ht="2.25" customHeight="1" x14ac:dyDescent="0.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row>
    <row r="202" spans="1:56" s="89" customFormat="1" ht="15" customHeight="1" x14ac:dyDescent="0.3">
      <c r="A202" s="19"/>
      <c r="C202" s="322" t="s">
        <v>41</v>
      </c>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13"/>
      <c r="AR202" s="13"/>
      <c r="AS202" s="13"/>
      <c r="AT202" s="13"/>
      <c r="AU202" s="13"/>
      <c r="AV202" s="13"/>
      <c r="AW202" s="13"/>
      <c r="AX202" s="13"/>
      <c r="AY202" s="13"/>
      <c r="AZ202" s="13"/>
      <c r="BA202" s="13"/>
      <c r="BB202" s="13"/>
      <c r="BC202" s="13"/>
      <c r="BD202" s="13"/>
    </row>
    <row r="203" spans="1:56" ht="15" customHeight="1" x14ac:dyDescent="0.25">
      <c r="A203" s="1"/>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row>
    <row r="204" spans="1:56" ht="15" hidden="1" customHeight="1" x14ac:dyDescent="0.25">
      <c r="A204" s="1">
        <v>20</v>
      </c>
      <c r="B204" s="126" t="s">
        <v>97</v>
      </c>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3"/>
      <c r="AR204" s="13"/>
      <c r="AS204" s="13"/>
      <c r="AT204" s="13"/>
      <c r="AU204" s="13"/>
      <c r="AV204" s="13"/>
      <c r="AW204" s="13"/>
      <c r="AX204" s="13"/>
      <c r="AY204" s="13"/>
      <c r="AZ204" s="13"/>
      <c r="BA204" s="13"/>
      <c r="BB204" s="13"/>
      <c r="BC204" s="13"/>
      <c r="BD204" s="13"/>
    </row>
    <row r="205" spans="1:56" ht="2.25" hidden="1" customHeight="1" x14ac:dyDescent="0.25">
      <c r="A205" s="1"/>
      <c r="B205" s="19"/>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row>
    <row r="206" spans="1:56" ht="15" hidden="1" customHeight="1" x14ac:dyDescent="0.25">
      <c r="A206" s="1"/>
      <c r="B206" s="313" t="s">
        <v>98</v>
      </c>
      <c r="C206" s="313"/>
      <c r="D206" s="313"/>
      <c r="E206" s="313"/>
      <c r="F206" s="313"/>
      <c r="G206" s="313"/>
      <c r="H206" s="313"/>
      <c r="I206" s="313"/>
      <c r="J206" s="313"/>
      <c r="K206" s="313"/>
      <c r="L206" s="313"/>
      <c r="M206" s="313"/>
      <c r="N206" s="313"/>
      <c r="O206" s="313"/>
      <c r="P206" s="13"/>
      <c r="Q206" s="314"/>
      <c r="R206" s="315"/>
      <c r="S206" s="315"/>
      <c r="T206" s="315"/>
      <c r="U206" s="315"/>
      <c r="V206" s="315"/>
      <c r="W206" s="315"/>
      <c r="X206" s="315"/>
      <c r="Y206" s="315"/>
      <c r="Z206" s="315"/>
      <c r="AA206" s="315"/>
      <c r="AB206" s="315"/>
      <c r="AC206" s="315"/>
      <c r="AD206" s="315"/>
      <c r="AE206" s="315"/>
      <c r="AF206" s="315"/>
      <c r="AG206" s="315"/>
      <c r="AH206" s="315"/>
      <c r="AI206" s="315"/>
      <c r="AJ206" s="315"/>
      <c r="AK206" s="315"/>
      <c r="AL206" s="315"/>
      <c r="AM206" s="315"/>
      <c r="AN206" s="315"/>
      <c r="AO206" s="315"/>
      <c r="AP206" s="316"/>
      <c r="AQ206" s="13"/>
      <c r="AR206" s="13"/>
      <c r="AS206" s="13"/>
      <c r="AT206" s="13"/>
      <c r="AU206" s="13"/>
      <c r="AV206" s="13"/>
      <c r="AW206" s="13"/>
      <c r="AX206" s="13"/>
      <c r="AY206" s="13"/>
      <c r="AZ206" s="13"/>
      <c r="BA206" s="13"/>
      <c r="BB206" s="13"/>
      <c r="BC206" s="13"/>
      <c r="BD206" s="13"/>
    </row>
    <row r="207" spans="1:56" ht="15" hidden="1" customHeight="1" x14ac:dyDescent="0.25">
      <c r="A207" s="1"/>
      <c r="B207" s="313"/>
      <c r="C207" s="313"/>
      <c r="D207" s="313"/>
      <c r="E207" s="313"/>
      <c r="F207" s="313"/>
      <c r="G207" s="313"/>
      <c r="H207" s="313"/>
      <c r="I207" s="313"/>
      <c r="J207" s="313"/>
      <c r="K207" s="313"/>
      <c r="L207" s="313"/>
      <c r="M207" s="313"/>
      <c r="N207" s="313"/>
      <c r="O207" s="313"/>
      <c r="P207" s="14"/>
      <c r="Q207" s="317"/>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9"/>
      <c r="AQ207" s="13"/>
      <c r="AR207" s="13"/>
      <c r="AS207" s="13"/>
      <c r="AT207" s="13"/>
      <c r="AU207" s="13"/>
      <c r="AV207" s="13"/>
      <c r="AW207" s="13"/>
      <c r="AX207" s="13"/>
      <c r="AY207" s="13"/>
      <c r="AZ207" s="13"/>
      <c r="BA207" s="13"/>
      <c r="BB207" s="13"/>
      <c r="BC207" s="13"/>
      <c r="BD207" s="13"/>
    </row>
    <row r="208" spans="1:56" ht="2.25" hidden="1" customHeight="1" x14ac:dyDescent="0.25">
      <c r="A208" s="1"/>
      <c r="B208" s="13"/>
      <c r="C208" s="13"/>
      <c r="D208" s="13"/>
      <c r="E208" s="13"/>
      <c r="F208" s="13"/>
      <c r="G208" s="13"/>
      <c r="H208" s="13"/>
      <c r="I208" s="13"/>
      <c r="J208" s="13"/>
      <c r="K208" s="13"/>
      <c r="L208" s="13"/>
      <c r="M208" s="12"/>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row>
    <row r="209" spans="1:56" ht="15" hidden="1" customHeight="1" x14ac:dyDescent="0.25">
      <c r="A209" s="1"/>
      <c r="B209" s="118" t="s">
        <v>99</v>
      </c>
      <c r="C209" s="100"/>
      <c r="D209" s="100"/>
      <c r="E209" s="100"/>
      <c r="F209" s="100"/>
      <c r="G209" s="100"/>
      <c r="H209" s="100"/>
      <c r="I209" s="100"/>
      <c r="J209" s="100"/>
      <c r="K209" s="100"/>
      <c r="L209" s="100"/>
      <c r="M209" s="100"/>
      <c r="N209" s="100"/>
      <c r="O209" s="100"/>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row>
    <row r="210" spans="1:56" ht="2.25" hidden="1" customHeight="1" x14ac:dyDescent="0.25">
      <c r="A210" s="1"/>
      <c r="B210" s="13"/>
      <c r="C210" s="13"/>
      <c r="D210" s="13"/>
      <c r="E210" s="13"/>
      <c r="F210" s="13"/>
      <c r="G210" s="13"/>
      <c r="H210" s="13"/>
      <c r="I210" s="13"/>
      <c r="J210" s="13"/>
      <c r="K210" s="13"/>
      <c r="L210" s="13"/>
      <c r="M210" s="13"/>
      <c r="N210" s="12"/>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row>
    <row r="211" spans="1:56" ht="15" hidden="1" customHeight="1" x14ac:dyDescent="0.25">
      <c r="A211" s="1"/>
      <c r="B211" s="118" t="s">
        <v>47</v>
      </c>
      <c r="C211" s="100"/>
      <c r="D211" s="100"/>
      <c r="E211" s="100"/>
      <c r="F211" s="100"/>
      <c r="G211" s="100"/>
      <c r="H211" s="100"/>
      <c r="I211" s="100"/>
      <c r="J211" s="100"/>
      <c r="K211" s="100"/>
      <c r="L211" s="100"/>
      <c r="M211" s="100"/>
      <c r="N211" s="100"/>
      <c r="O211" s="100"/>
      <c r="P211" s="13"/>
      <c r="Q211" s="257"/>
      <c r="R211" s="280"/>
      <c r="S211" s="280"/>
      <c r="T211" s="280"/>
      <c r="U211" s="280"/>
      <c r="V211" s="280"/>
      <c r="W211" s="280"/>
      <c r="X211" s="280"/>
      <c r="Y211" s="280"/>
      <c r="Z211" s="280"/>
      <c r="AA211" s="280"/>
      <c r="AB211" s="280"/>
      <c r="AC211" s="280"/>
      <c r="AD211" s="280"/>
      <c r="AE211" s="280"/>
      <c r="AF211" s="280"/>
      <c r="AG211" s="280"/>
      <c r="AH211" s="280"/>
      <c r="AI211" s="280"/>
      <c r="AJ211" s="280"/>
      <c r="AK211" s="281"/>
      <c r="AL211" s="47"/>
      <c r="AM211" s="257"/>
      <c r="AN211" s="280"/>
      <c r="AO211" s="280"/>
      <c r="AP211" s="281"/>
      <c r="AQ211" s="13"/>
      <c r="AR211" s="13"/>
      <c r="AS211" s="13"/>
      <c r="AT211" s="13"/>
      <c r="AU211" s="13"/>
      <c r="AV211" s="13"/>
      <c r="AW211" s="13"/>
      <c r="AX211" s="13"/>
      <c r="AY211" s="13"/>
      <c r="AZ211" s="13"/>
      <c r="BA211" s="13"/>
      <c r="BB211" s="13"/>
      <c r="BC211" s="13"/>
      <c r="BD211" s="13"/>
    </row>
    <row r="212" spans="1:56" ht="2.25" hidden="1" customHeight="1" x14ac:dyDescent="0.25">
      <c r="A212" s="1"/>
      <c r="B212" s="13"/>
      <c r="C212" s="13"/>
      <c r="D212" s="13"/>
      <c r="E212" s="13"/>
      <c r="F212" s="13"/>
      <c r="G212" s="13"/>
      <c r="H212" s="13"/>
      <c r="I212" s="13"/>
      <c r="J212" s="13"/>
      <c r="K212" s="13"/>
      <c r="L212" s="13"/>
      <c r="M212" s="13"/>
      <c r="N212" s="12"/>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row>
    <row r="213" spans="1:56" ht="15" hidden="1" customHeight="1" x14ac:dyDescent="0.25">
      <c r="A213" s="1"/>
      <c r="B213" s="118" t="s">
        <v>48</v>
      </c>
      <c r="C213" s="100"/>
      <c r="D213" s="100"/>
      <c r="E213" s="100"/>
      <c r="F213" s="100"/>
      <c r="G213" s="100"/>
      <c r="H213" s="100"/>
      <c r="I213" s="100"/>
      <c r="J213" s="100"/>
      <c r="K213" s="100"/>
      <c r="L213" s="100"/>
      <c r="M213" s="100"/>
      <c r="N213" s="100"/>
      <c r="O213" s="100"/>
      <c r="P213" s="13"/>
      <c r="Q213" s="257"/>
      <c r="R213" s="280"/>
      <c r="S213" s="280"/>
      <c r="T213" s="281"/>
      <c r="U213" s="48"/>
      <c r="V213" s="328"/>
      <c r="W213" s="326"/>
      <c r="X213" s="326"/>
      <c r="Y213" s="326"/>
      <c r="Z213" s="326"/>
      <c r="AA213" s="326"/>
      <c r="AB213" s="326"/>
      <c r="AC213" s="326"/>
      <c r="AD213" s="326"/>
      <c r="AE213" s="326"/>
      <c r="AF213" s="326"/>
      <c r="AG213" s="326"/>
      <c r="AH213" s="326"/>
      <c r="AI213" s="326"/>
      <c r="AJ213" s="326"/>
      <c r="AK213" s="326"/>
      <c r="AL213" s="326"/>
      <c r="AM213" s="326"/>
      <c r="AN213" s="326"/>
      <c r="AO213" s="326"/>
      <c r="AP213" s="327"/>
      <c r="AQ213" s="13"/>
      <c r="AR213" s="13"/>
      <c r="AS213" s="13"/>
      <c r="AT213" s="13"/>
      <c r="AU213" s="13"/>
      <c r="AV213" s="13"/>
      <c r="AW213" s="13"/>
      <c r="AX213" s="13"/>
      <c r="AY213" s="13"/>
      <c r="AZ213" s="13"/>
      <c r="BA213" s="13"/>
      <c r="BB213" s="13"/>
      <c r="BC213" s="13"/>
      <c r="BD213" s="13"/>
    </row>
    <row r="214" spans="1:56" ht="2.25" hidden="1" customHeight="1" x14ac:dyDescent="0.25">
      <c r="A214" s="1"/>
      <c r="B214" s="13"/>
      <c r="C214" s="13"/>
      <c r="D214" s="13"/>
      <c r="E214" s="13"/>
      <c r="F214" s="13"/>
      <c r="G214" s="13"/>
      <c r="H214" s="13"/>
      <c r="I214" s="13"/>
      <c r="J214" s="13"/>
      <c r="K214" s="13"/>
      <c r="L214" s="13"/>
      <c r="M214" s="13"/>
      <c r="N214" s="12"/>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row>
    <row r="215" spans="1:56" ht="15" hidden="1" customHeight="1" x14ac:dyDescent="0.25">
      <c r="A215" s="1"/>
      <c r="B215" s="118" t="s">
        <v>100</v>
      </c>
      <c r="C215" s="100"/>
      <c r="D215" s="100"/>
      <c r="E215" s="100"/>
      <c r="F215" s="100"/>
      <c r="G215" s="100"/>
      <c r="H215" s="100"/>
      <c r="I215" s="100"/>
      <c r="J215" s="100"/>
      <c r="K215" s="100"/>
      <c r="L215" s="100"/>
      <c r="M215" s="100"/>
      <c r="N215" s="100"/>
      <c r="O215" s="100"/>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row>
    <row r="216" spans="1:56" ht="2.25" hidden="1" customHeight="1" x14ac:dyDescent="0.25">
      <c r="A216" s="1"/>
      <c r="B216" s="13"/>
      <c r="C216" s="13"/>
      <c r="D216" s="13"/>
      <c r="E216" s="13"/>
      <c r="F216" s="13"/>
      <c r="G216" s="13"/>
      <c r="H216" s="13"/>
      <c r="I216" s="13"/>
      <c r="J216" s="13"/>
      <c r="K216" s="13"/>
      <c r="L216" s="13"/>
      <c r="M216" s="13"/>
      <c r="N216" s="12"/>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row>
    <row r="217" spans="1:56" ht="15" hidden="1" customHeight="1" x14ac:dyDescent="0.25">
      <c r="A217" s="1"/>
      <c r="B217" s="118" t="s">
        <v>47</v>
      </c>
      <c r="C217" s="100"/>
      <c r="D217" s="100"/>
      <c r="E217" s="100"/>
      <c r="F217" s="100"/>
      <c r="G217" s="100"/>
      <c r="H217" s="100"/>
      <c r="I217" s="100"/>
      <c r="J217" s="100"/>
      <c r="K217" s="100"/>
      <c r="L217" s="100"/>
      <c r="M217" s="100"/>
      <c r="N217" s="100"/>
      <c r="O217" s="100"/>
      <c r="P217" s="13"/>
      <c r="Q217" s="257"/>
      <c r="R217" s="280"/>
      <c r="S217" s="280"/>
      <c r="T217" s="280"/>
      <c r="U217" s="280"/>
      <c r="V217" s="280"/>
      <c r="W217" s="280"/>
      <c r="X217" s="280"/>
      <c r="Y217" s="280"/>
      <c r="Z217" s="280"/>
      <c r="AA217" s="280"/>
      <c r="AB217" s="280"/>
      <c r="AC217" s="280"/>
      <c r="AD217" s="280"/>
      <c r="AE217" s="280"/>
      <c r="AF217" s="280"/>
      <c r="AG217" s="280"/>
      <c r="AH217" s="280"/>
      <c r="AI217" s="280"/>
      <c r="AJ217" s="280"/>
      <c r="AK217" s="281"/>
      <c r="AL217" s="47"/>
      <c r="AM217" s="257"/>
      <c r="AN217" s="280"/>
      <c r="AO217" s="280"/>
      <c r="AP217" s="281"/>
      <c r="AQ217" s="13"/>
      <c r="AR217" s="13"/>
      <c r="AS217" s="13"/>
      <c r="AT217" s="13"/>
      <c r="AU217" s="13"/>
      <c r="AV217" s="13"/>
      <c r="AW217" s="13"/>
      <c r="AX217" s="13"/>
      <c r="AY217" s="13"/>
      <c r="AZ217" s="13"/>
      <c r="BA217" s="13"/>
      <c r="BB217" s="13"/>
      <c r="BC217" s="13"/>
      <c r="BD217" s="13"/>
    </row>
    <row r="218" spans="1:56" ht="2.25" hidden="1" customHeight="1" x14ac:dyDescent="0.25">
      <c r="A218" s="1"/>
      <c r="B218" s="13"/>
      <c r="C218" s="13"/>
      <c r="D218" s="13"/>
      <c r="E218" s="13"/>
      <c r="F218" s="13"/>
      <c r="G218" s="13"/>
      <c r="H218" s="13"/>
      <c r="I218" s="13"/>
      <c r="J218" s="13"/>
      <c r="K218" s="13"/>
      <c r="L218" s="13"/>
      <c r="M218" s="13"/>
      <c r="N218" s="12"/>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row>
    <row r="219" spans="1:56" ht="15" hidden="1" customHeight="1" x14ac:dyDescent="0.25">
      <c r="A219" s="1"/>
      <c r="B219" s="118" t="s">
        <v>48</v>
      </c>
      <c r="C219" s="100"/>
      <c r="D219" s="100"/>
      <c r="E219" s="100"/>
      <c r="F219" s="100"/>
      <c r="G219" s="100"/>
      <c r="H219" s="100"/>
      <c r="I219" s="100"/>
      <c r="J219" s="100"/>
      <c r="K219" s="100"/>
      <c r="L219" s="100"/>
      <c r="M219" s="100"/>
      <c r="N219" s="100"/>
      <c r="O219" s="100"/>
      <c r="P219" s="13"/>
      <c r="Q219" s="257"/>
      <c r="R219" s="280"/>
      <c r="S219" s="280"/>
      <c r="T219" s="281"/>
      <c r="U219" s="48"/>
      <c r="V219" s="325"/>
      <c r="W219" s="326"/>
      <c r="X219" s="326"/>
      <c r="Y219" s="326"/>
      <c r="Z219" s="326"/>
      <c r="AA219" s="326"/>
      <c r="AB219" s="326"/>
      <c r="AC219" s="326"/>
      <c r="AD219" s="326"/>
      <c r="AE219" s="326"/>
      <c r="AF219" s="326"/>
      <c r="AG219" s="326"/>
      <c r="AH219" s="326"/>
      <c r="AI219" s="326"/>
      <c r="AJ219" s="326"/>
      <c r="AK219" s="326"/>
      <c r="AL219" s="326"/>
      <c r="AM219" s="326"/>
      <c r="AN219" s="326"/>
      <c r="AO219" s="326"/>
      <c r="AP219" s="327"/>
      <c r="AQ219" s="13"/>
      <c r="AR219" s="13"/>
      <c r="AS219" s="13"/>
      <c r="AT219" s="13"/>
      <c r="AU219" s="13"/>
      <c r="AV219" s="13"/>
      <c r="AW219" s="13"/>
      <c r="AX219" s="13"/>
      <c r="AY219" s="13"/>
      <c r="AZ219" s="13"/>
      <c r="BA219" s="13"/>
      <c r="BB219" s="13"/>
      <c r="BC219" s="13"/>
      <c r="BD219" s="13"/>
    </row>
    <row r="220" spans="1:56" ht="15" hidden="1" customHeight="1" x14ac:dyDescent="0.25">
      <c r="A220" s="1"/>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row>
    <row r="221" spans="1:56" ht="15" customHeight="1" x14ac:dyDescent="0.25">
      <c r="A221" s="1"/>
      <c r="B221" s="111" t="s">
        <v>101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2"/>
      <c r="AQ221" s="13"/>
      <c r="AR221" s="13"/>
      <c r="AS221" s="13"/>
      <c r="AT221" s="13"/>
      <c r="AU221" s="13"/>
      <c r="AV221" s="13"/>
      <c r="AW221" s="13"/>
      <c r="AX221" s="13"/>
      <c r="AY221" s="13"/>
      <c r="AZ221" s="13"/>
      <c r="BA221" s="13"/>
      <c r="BB221" s="13"/>
      <c r="BC221" s="13"/>
      <c r="BD221" s="13"/>
    </row>
    <row r="222" spans="1:56" ht="15" customHeight="1" x14ac:dyDescent="0.25">
      <c r="A222" s="1"/>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row>
    <row r="223" spans="1:56" ht="15" customHeight="1" x14ac:dyDescent="0.25">
      <c r="A223" s="1">
        <v>21</v>
      </c>
      <c r="B223" s="145" t="s">
        <v>102</v>
      </c>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3"/>
      <c r="AR223" s="13"/>
      <c r="AS223" s="13"/>
      <c r="AT223" s="13"/>
      <c r="AU223" s="13"/>
      <c r="AV223" s="13"/>
      <c r="AW223" s="13"/>
      <c r="AX223" s="13"/>
      <c r="AY223" s="13"/>
      <c r="AZ223" s="13"/>
      <c r="BA223" s="13"/>
      <c r="BB223" s="13"/>
      <c r="BC223" s="13"/>
      <c r="BD223" s="13"/>
    </row>
    <row r="224" spans="1:56" ht="2.25" customHeight="1" x14ac:dyDescent="0.25">
      <c r="A224" s="1"/>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row>
    <row r="225" spans="1:56" ht="15" customHeight="1" x14ac:dyDescent="0.25">
      <c r="A225" s="1"/>
      <c r="B225" s="110" t="s">
        <v>103</v>
      </c>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3"/>
      <c r="AR225" s="13"/>
      <c r="AS225" s="13"/>
      <c r="AT225" s="13"/>
      <c r="AU225" s="13"/>
      <c r="AV225" s="13"/>
      <c r="AW225" s="13"/>
      <c r="AX225" s="13"/>
      <c r="AY225" s="13"/>
      <c r="AZ225" s="13"/>
      <c r="BA225" s="13"/>
      <c r="BB225" s="13"/>
      <c r="BC225" s="13"/>
      <c r="BD225" s="13"/>
    </row>
    <row r="226" spans="1:56" ht="2.25" customHeight="1" x14ac:dyDescent="0.25">
      <c r="A226" s="1"/>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row>
    <row r="227" spans="1:56" ht="15" customHeight="1" x14ac:dyDescent="0.25">
      <c r="A227" s="1"/>
      <c r="B227" s="13"/>
      <c r="C227" s="100" t="s">
        <v>104</v>
      </c>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3"/>
      <c r="AR227" s="13"/>
      <c r="AS227" s="13"/>
      <c r="AT227" s="13"/>
      <c r="AU227" s="13"/>
      <c r="AV227" s="13"/>
      <c r="AW227" s="13"/>
      <c r="AX227" s="13"/>
      <c r="AY227" s="13"/>
      <c r="AZ227" s="13"/>
      <c r="BA227" s="13"/>
      <c r="BB227" s="13"/>
      <c r="BC227" s="13"/>
      <c r="BD227" s="13"/>
    </row>
    <row r="228" spans="1:56" ht="15" hidden="1" customHeight="1" x14ac:dyDescent="0.25">
      <c r="A228" s="1"/>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row>
    <row r="229" spans="1:56" ht="15" customHeight="1" x14ac:dyDescent="0.25">
      <c r="A229" s="1"/>
      <c r="B229" s="13"/>
      <c r="C229" s="100" t="s">
        <v>105</v>
      </c>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3"/>
      <c r="AR229" s="13"/>
      <c r="AS229" s="13"/>
      <c r="AT229" s="13"/>
      <c r="AU229" s="13"/>
      <c r="AV229" s="13"/>
      <c r="AW229" s="13"/>
      <c r="AX229" s="13"/>
      <c r="AY229" s="13"/>
      <c r="AZ229" s="13"/>
      <c r="BA229" s="13"/>
      <c r="BB229" s="13"/>
      <c r="BC229" s="13"/>
      <c r="BD229" s="13"/>
    </row>
    <row r="230" spans="1:56" ht="15" customHeight="1" x14ac:dyDescent="0.25">
      <c r="A230" s="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row>
    <row r="231" spans="1:56" ht="15" customHeight="1" x14ac:dyDescent="0.25">
      <c r="A231" s="1">
        <v>22</v>
      </c>
      <c r="B231" s="165" t="s">
        <v>106</v>
      </c>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3"/>
      <c r="AR231" s="13"/>
      <c r="AS231" s="13"/>
      <c r="AT231" s="13"/>
      <c r="AU231" s="13"/>
      <c r="AV231" s="13"/>
      <c r="AW231" s="13"/>
      <c r="AX231" s="13"/>
      <c r="AY231" s="13"/>
      <c r="AZ231" s="13"/>
      <c r="BA231" s="13"/>
      <c r="BB231" s="13"/>
      <c r="BC231" s="13"/>
      <c r="BD231" s="13"/>
    </row>
    <row r="232" spans="1:56" ht="15" customHeight="1" x14ac:dyDescent="0.25">
      <c r="A232" s="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13"/>
      <c r="AR232" s="13"/>
      <c r="AS232" s="13"/>
      <c r="AT232" s="13"/>
      <c r="AU232" s="13"/>
      <c r="AV232" s="13"/>
      <c r="AW232" s="13"/>
      <c r="AX232" s="13"/>
      <c r="AY232" s="13"/>
      <c r="AZ232" s="13"/>
      <c r="BA232" s="13"/>
      <c r="BB232" s="13"/>
      <c r="BC232" s="13"/>
      <c r="BD232" s="13"/>
    </row>
    <row r="233" spans="1:56" ht="30" customHeight="1" x14ac:dyDescent="0.25">
      <c r="A233" s="1"/>
      <c r="B233" s="104" t="s">
        <v>107</v>
      </c>
      <c r="C233" s="235"/>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13"/>
      <c r="AR233" s="13"/>
      <c r="AS233" s="13"/>
      <c r="AT233" s="13"/>
      <c r="AU233" s="13"/>
      <c r="AV233" s="13"/>
      <c r="AW233" s="13"/>
      <c r="AX233" s="13"/>
      <c r="AY233" s="13"/>
      <c r="AZ233" s="13"/>
      <c r="BA233" s="13"/>
      <c r="BB233" s="13"/>
      <c r="BC233" s="13"/>
      <c r="BD233" s="13"/>
    </row>
    <row r="234" spans="1:56" ht="2.25" customHeight="1" x14ac:dyDescent="0.25">
      <c r="A234" s="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row>
    <row r="235" spans="1:56" ht="15" customHeight="1" x14ac:dyDescent="0.25">
      <c r="A235" s="77"/>
      <c r="B235" s="73"/>
      <c r="C235" s="221" t="s">
        <v>108</v>
      </c>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13"/>
      <c r="AR235" s="13"/>
      <c r="AS235" s="13"/>
      <c r="AT235" s="13"/>
      <c r="AU235" s="13"/>
      <c r="AV235" s="13"/>
      <c r="AW235" s="13"/>
      <c r="AX235" s="13"/>
      <c r="AY235" s="13"/>
      <c r="AZ235" s="13"/>
      <c r="BA235" s="13"/>
      <c r="BB235" s="13"/>
      <c r="BC235" s="13"/>
      <c r="BD235" s="13"/>
    </row>
    <row r="236" spans="1:56" ht="2.25" customHeight="1" x14ac:dyDescent="0.25">
      <c r="A236" s="77"/>
      <c r="B236" s="73"/>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13"/>
      <c r="AR236" s="13"/>
      <c r="AS236" s="13"/>
      <c r="AT236" s="13"/>
      <c r="AU236" s="13"/>
      <c r="AV236" s="13"/>
      <c r="AW236" s="13"/>
      <c r="AX236" s="13"/>
      <c r="AY236" s="13"/>
      <c r="AZ236" s="13"/>
      <c r="BA236" s="13"/>
      <c r="BB236" s="13"/>
      <c r="BC236" s="13"/>
      <c r="BD236" s="13"/>
    </row>
    <row r="237" spans="1:56" ht="15" customHeight="1" x14ac:dyDescent="0.25">
      <c r="A237" s="77"/>
      <c r="B237" s="73"/>
      <c r="C237" s="221" t="s">
        <v>109</v>
      </c>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13"/>
      <c r="AR237" s="13"/>
      <c r="AS237" s="13"/>
      <c r="AT237" s="13"/>
      <c r="AU237" s="13"/>
      <c r="AV237" s="13"/>
      <c r="AW237" s="13"/>
      <c r="AX237" s="13"/>
      <c r="AY237" s="13"/>
      <c r="AZ237" s="13"/>
      <c r="BA237" s="13"/>
      <c r="BB237" s="13"/>
      <c r="BC237" s="13"/>
      <c r="BD237" s="13"/>
    </row>
    <row r="238" spans="1:56" ht="2.25" customHeight="1" x14ac:dyDescent="0.25">
      <c r="A238" s="77"/>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13"/>
      <c r="AR238" s="13"/>
      <c r="AS238" s="13"/>
      <c r="AT238" s="13"/>
      <c r="AU238" s="13"/>
      <c r="AV238" s="13"/>
      <c r="AW238" s="13"/>
      <c r="AX238" s="13"/>
      <c r="AY238" s="13"/>
      <c r="AZ238" s="13"/>
      <c r="BA238" s="13"/>
      <c r="BB238" s="13"/>
      <c r="BC238" s="13"/>
      <c r="BD238" s="13"/>
    </row>
    <row r="239" spans="1:56" ht="15" customHeight="1" x14ac:dyDescent="0.25">
      <c r="A239" s="77"/>
      <c r="B239" s="73"/>
      <c r="C239" s="221" t="s">
        <v>110</v>
      </c>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13"/>
      <c r="AR239" s="13"/>
      <c r="AS239" s="13"/>
      <c r="AT239" s="13"/>
      <c r="AU239" s="13"/>
      <c r="AV239" s="13"/>
      <c r="AW239" s="13"/>
      <c r="AX239" s="13"/>
      <c r="AY239" s="13"/>
      <c r="AZ239" s="13"/>
      <c r="BA239" s="13"/>
      <c r="BB239" s="13"/>
      <c r="BC239" s="13"/>
      <c r="BD239" s="13"/>
    </row>
    <row r="240" spans="1:56" ht="2.25" customHeight="1" x14ac:dyDescent="0.25">
      <c r="A240" s="77"/>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13"/>
      <c r="AR240" s="13"/>
      <c r="AS240" s="13"/>
      <c r="AT240" s="13"/>
      <c r="AU240" s="13"/>
      <c r="AV240" s="13"/>
      <c r="AW240" s="13"/>
      <c r="AX240" s="13"/>
      <c r="AY240" s="13"/>
      <c r="AZ240" s="13"/>
      <c r="BA240" s="13"/>
      <c r="BB240" s="13"/>
      <c r="BC240" s="13"/>
      <c r="BD240" s="13"/>
    </row>
    <row r="241" spans="1:56" ht="15" customHeight="1" x14ac:dyDescent="0.25">
      <c r="A241" s="77"/>
      <c r="B241" s="73"/>
      <c r="C241" s="221" t="s">
        <v>111</v>
      </c>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13"/>
      <c r="AR241" s="13"/>
      <c r="AS241" s="13"/>
      <c r="AT241" s="13"/>
      <c r="AU241" s="13"/>
      <c r="AV241" s="13"/>
      <c r="AW241" s="13"/>
      <c r="AX241" s="13"/>
      <c r="AY241" s="13"/>
      <c r="AZ241" s="13"/>
      <c r="BA241" s="13"/>
      <c r="BB241" s="13"/>
      <c r="BC241" s="13"/>
      <c r="BD241" s="13"/>
    </row>
    <row r="242" spans="1:56" ht="2.25" customHeight="1" x14ac:dyDescent="0.25">
      <c r="A242" s="77"/>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13"/>
      <c r="AR242" s="13"/>
      <c r="AS242" s="13"/>
      <c r="AT242" s="13"/>
      <c r="AU242" s="13"/>
      <c r="AV242" s="13"/>
      <c r="AW242" s="13"/>
      <c r="AX242" s="13"/>
      <c r="AY242" s="13"/>
      <c r="AZ242" s="13"/>
      <c r="BA242" s="13"/>
      <c r="BB242" s="13"/>
      <c r="BC242" s="13"/>
      <c r="BD242" s="13"/>
    </row>
    <row r="243" spans="1:56" ht="15" customHeight="1" x14ac:dyDescent="0.25">
      <c r="A243" s="77"/>
      <c r="B243" s="73"/>
      <c r="C243" s="221" t="s">
        <v>112</v>
      </c>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13"/>
      <c r="AR243" s="13"/>
      <c r="AS243" s="13"/>
      <c r="AT243" s="13"/>
      <c r="AU243" s="13"/>
      <c r="AV243" s="13"/>
      <c r="AW243" s="13"/>
      <c r="AX243" s="13"/>
      <c r="AY243" s="13"/>
      <c r="AZ243" s="13"/>
      <c r="BA243" s="13"/>
      <c r="BB243" s="13"/>
      <c r="BC243" s="13"/>
      <c r="BD243" s="13"/>
    </row>
    <row r="244" spans="1:56" ht="2.25" customHeight="1" x14ac:dyDescent="0.25">
      <c r="A244" s="77"/>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13"/>
      <c r="AR244" s="13"/>
      <c r="AS244" s="13"/>
      <c r="AT244" s="13"/>
      <c r="AU244" s="13"/>
      <c r="AV244" s="13"/>
      <c r="AW244" s="13"/>
      <c r="AX244" s="13"/>
      <c r="AY244" s="13"/>
      <c r="AZ244" s="13"/>
      <c r="BA244" s="13"/>
      <c r="BB244" s="13"/>
      <c r="BC244" s="13"/>
      <c r="BD244" s="13"/>
    </row>
    <row r="245" spans="1:56" ht="15" customHeight="1" x14ac:dyDescent="0.25">
      <c r="A245" s="77"/>
      <c r="B245" s="73"/>
      <c r="C245" s="221" t="s">
        <v>113</v>
      </c>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13"/>
      <c r="AR245" s="13"/>
      <c r="AS245" s="13"/>
      <c r="AT245" s="13"/>
      <c r="AU245" s="13"/>
      <c r="AV245" s="13"/>
      <c r="AW245" s="13"/>
      <c r="AX245" s="13"/>
      <c r="AY245" s="13"/>
      <c r="AZ245" s="13"/>
      <c r="BA245" s="13"/>
      <c r="BB245" s="13"/>
      <c r="BC245" s="13"/>
      <c r="BD245" s="13"/>
    </row>
    <row r="246" spans="1:56" ht="2.25" customHeight="1" x14ac:dyDescent="0.25">
      <c r="A246" s="77"/>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13"/>
      <c r="AR246" s="13"/>
      <c r="AS246" s="13"/>
      <c r="AT246" s="13"/>
      <c r="AU246" s="13"/>
      <c r="AV246" s="13"/>
      <c r="AW246" s="13"/>
      <c r="AX246" s="13"/>
      <c r="AY246" s="13"/>
      <c r="AZ246" s="13"/>
      <c r="BA246" s="13"/>
      <c r="BB246" s="13"/>
      <c r="BC246" s="13"/>
      <c r="BD246" s="13"/>
    </row>
    <row r="247" spans="1:56" ht="15" customHeight="1" x14ac:dyDescent="0.25">
      <c r="A247" s="77"/>
      <c r="B247" s="73"/>
      <c r="C247" s="221" t="s">
        <v>114</v>
      </c>
      <c r="D247" s="221"/>
      <c r="E247" s="221"/>
      <c r="F247" s="221"/>
      <c r="G247" s="221"/>
      <c r="H247" s="221"/>
      <c r="I247" s="222"/>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4"/>
      <c r="AH247" s="73"/>
      <c r="AI247" s="73"/>
      <c r="AJ247" s="73"/>
      <c r="AK247" s="73"/>
      <c r="AL247" s="73"/>
      <c r="AM247" s="73"/>
      <c r="AN247" s="73"/>
      <c r="AO247" s="73"/>
      <c r="AP247" s="73"/>
      <c r="AQ247" s="13"/>
      <c r="AR247" s="13"/>
      <c r="AS247" s="13"/>
      <c r="AT247" s="13"/>
      <c r="AU247" s="13"/>
      <c r="AV247" s="13"/>
      <c r="AW247" s="13"/>
      <c r="AX247" s="13"/>
      <c r="AY247" s="13"/>
      <c r="AZ247" s="13"/>
      <c r="BA247" s="13"/>
      <c r="BB247" s="13"/>
      <c r="BC247" s="13"/>
      <c r="BD247" s="13"/>
    </row>
    <row r="248" spans="1:56" ht="15" customHeight="1" x14ac:dyDescent="0.25">
      <c r="A248" s="77"/>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13"/>
      <c r="AR248" s="13"/>
      <c r="AS248" s="13"/>
      <c r="AT248" s="13"/>
      <c r="AU248" s="13"/>
      <c r="AV248" s="13"/>
      <c r="AW248" s="13"/>
      <c r="AX248" s="13"/>
      <c r="AY248" s="13"/>
      <c r="AZ248" s="13"/>
      <c r="BA248" s="13"/>
      <c r="BB248" s="13"/>
      <c r="BC248" s="13"/>
      <c r="BD248" s="13"/>
    </row>
    <row r="249" spans="1:56" ht="15" customHeight="1" x14ac:dyDescent="0.25">
      <c r="A249" s="77">
        <v>23</v>
      </c>
      <c r="B249" s="225" t="s">
        <v>115</v>
      </c>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13"/>
      <c r="AR249" s="13"/>
      <c r="AS249" s="13"/>
      <c r="AT249" s="13"/>
      <c r="AU249" s="13"/>
      <c r="AV249" s="13"/>
      <c r="AW249" s="13"/>
      <c r="AX249" s="13"/>
      <c r="AY249" s="13"/>
      <c r="AZ249" s="13"/>
      <c r="BA249" s="13"/>
      <c r="BB249" s="13"/>
      <c r="BC249" s="13"/>
      <c r="BD249" s="13"/>
    </row>
    <row r="250" spans="1:56" ht="2.25" customHeight="1" x14ac:dyDescent="0.25">
      <c r="A250" s="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row>
    <row r="251" spans="1:56" ht="15" customHeight="1" x14ac:dyDescent="0.25">
      <c r="A251" s="1"/>
      <c r="B251" s="226"/>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8"/>
      <c r="AQ251" s="13"/>
      <c r="AR251" s="13"/>
      <c r="AS251" s="13"/>
      <c r="AT251" s="13"/>
      <c r="AU251" s="13"/>
      <c r="AV251" s="13"/>
      <c r="AW251" s="13"/>
      <c r="AX251" s="13"/>
      <c r="AY251" s="13"/>
      <c r="AZ251" s="13"/>
      <c r="BA251" s="13"/>
      <c r="BB251" s="13"/>
      <c r="BC251" s="13"/>
      <c r="BD251" s="13"/>
    </row>
    <row r="252" spans="1:56" ht="15" customHeight="1" x14ac:dyDescent="0.25">
      <c r="A252" s="1"/>
      <c r="B252" s="229"/>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1"/>
      <c r="AQ252" s="13"/>
      <c r="AR252" s="13"/>
      <c r="AS252" s="13"/>
      <c r="AT252" s="13"/>
      <c r="AU252" s="13"/>
      <c r="AV252" s="13"/>
      <c r="AW252" s="13"/>
      <c r="AX252" s="13"/>
      <c r="AY252" s="13"/>
      <c r="AZ252" s="13"/>
      <c r="BA252" s="13"/>
      <c r="BB252" s="13"/>
      <c r="BC252" s="13"/>
      <c r="BD252" s="13"/>
    </row>
    <row r="253" spans="1:56" ht="15" customHeight="1" x14ac:dyDescent="0.25">
      <c r="A253" s="1"/>
      <c r="B253" s="229"/>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1"/>
      <c r="AQ253" s="13"/>
      <c r="AR253" s="13"/>
      <c r="AS253" s="13"/>
      <c r="AT253" s="13"/>
      <c r="AU253" s="13"/>
      <c r="AV253" s="13"/>
      <c r="AW253" s="13"/>
      <c r="AX253" s="13"/>
      <c r="AY253" s="13"/>
      <c r="AZ253" s="13"/>
      <c r="BA253" s="13"/>
      <c r="BB253" s="13"/>
      <c r="BC253" s="13"/>
      <c r="BD253" s="13"/>
    </row>
    <row r="254" spans="1:56" ht="15" customHeight="1" x14ac:dyDescent="0.25">
      <c r="A254" s="1"/>
      <c r="B254" s="229"/>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1"/>
      <c r="AQ254" s="13"/>
      <c r="AR254" s="13"/>
      <c r="AS254" s="13"/>
      <c r="AT254" s="13"/>
      <c r="AU254" s="13"/>
      <c r="AV254" s="13"/>
      <c r="AW254" s="13"/>
      <c r="AX254" s="13"/>
      <c r="AY254" s="13"/>
      <c r="AZ254" s="13"/>
      <c r="BA254" s="13"/>
      <c r="BB254" s="13"/>
      <c r="BC254" s="13"/>
      <c r="BD254" s="13"/>
    </row>
    <row r="255" spans="1:56" ht="15" customHeight="1" x14ac:dyDescent="0.25">
      <c r="A255" s="1"/>
      <c r="B255" s="229"/>
      <c r="C255" s="230"/>
      <c r="D255" s="230"/>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c r="AA255" s="230"/>
      <c r="AB255" s="230"/>
      <c r="AC255" s="230"/>
      <c r="AD255" s="230"/>
      <c r="AE255" s="230"/>
      <c r="AF255" s="230"/>
      <c r="AG255" s="230"/>
      <c r="AH255" s="230"/>
      <c r="AI255" s="230"/>
      <c r="AJ255" s="230"/>
      <c r="AK255" s="230"/>
      <c r="AL255" s="230"/>
      <c r="AM255" s="230"/>
      <c r="AN255" s="230"/>
      <c r="AO255" s="230"/>
      <c r="AP255" s="231"/>
      <c r="AQ255" s="13"/>
      <c r="AR255" s="13"/>
      <c r="AS255" s="13"/>
      <c r="AT255" s="13"/>
      <c r="AU255" s="13"/>
      <c r="AV255" s="13"/>
      <c r="AW255" s="13"/>
      <c r="AX255" s="13"/>
      <c r="AY255" s="13"/>
      <c r="AZ255" s="13"/>
      <c r="BA255" s="13"/>
      <c r="BB255" s="13"/>
      <c r="BC255" s="13"/>
      <c r="BD255" s="13"/>
    </row>
    <row r="256" spans="1:56" ht="15" customHeight="1" x14ac:dyDescent="0.25">
      <c r="A256" s="1"/>
      <c r="B256" s="229"/>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1"/>
      <c r="AQ256" s="13"/>
      <c r="AR256" s="13"/>
      <c r="AS256" s="13"/>
      <c r="AT256" s="13"/>
      <c r="AU256" s="13"/>
      <c r="AV256" s="13"/>
      <c r="AW256" s="13"/>
      <c r="AX256" s="13"/>
      <c r="AY256" s="13"/>
      <c r="AZ256" s="13"/>
      <c r="BA256" s="13"/>
      <c r="BB256" s="13"/>
      <c r="BC256" s="13"/>
      <c r="BD256" s="13"/>
    </row>
    <row r="257" spans="1:56" ht="15" customHeight="1" x14ac:dyDescent="0.25">
      <c r="A257" s="1"/>
      <c r="B257" s="229"/>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1"/>
      <c r="AQ257" s="13"/>
      <c r="AR257" s="13"/>
      <c r="AS257" s="13"/>
      <c r="AT257" s="13"/>
      <c r="AU257" s="13"/>
      <c r="AV257" s="13"/>
      <c r="AW257" s="13"/>
      <c r="AX257" s="13"/>
      <c r="AY257" s="13"/>
      <c r="AZ257" s="13"/>
      <c r="BA257" s="13"/>
      <c r="BB257" s="13"/>
      <c r="BC257" s="13"/>
      <c r="BD257" s="13"/>
    </row>
    <row r="258" spans="1:56" ht="15" customHeight="1" x14ac:dyDescent="0.25">
      <c r="A258" s="1"/>
      <c r="B258" s="229"/>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1"/>
      <c r="AQ258" s="13"/>
      <c r="AR258" s="13"/>
      <c r="AS258" s="13"/>
      <c r="AT258" s="13"/>
      <c r="AU258" s="13"/>
      <c r="AV258" s="13"/>
      <c r="AW258" s="13"/>
      <c r="AX258" s="13"/>
      <c r="AY258" s="13"/>
      <c r="AZ258" s="13"/>
      <c r="BA258" s="13"/>
      <c r="BB258" s="13"/>
      <c r="BC258" s="13"/>
      <c r="BD258" s="13"/>
    </row>
    <row r="259" spans="1:56" ht="15" customHeight="1" x14ac:dyDescent="0.25">
      <c r="A259" s="1"/>
      <c r="B259" s="229"/>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1"/>
      <c r="AQ259" s="13"/>
      <c r="AR259" s="13"/>
      <c r="AS259" s="13"/>
      <c r="AT259" s="13"/>
      <c r="AU259" s="13"/>
      <c r="AV259" s="13"/>
      <c r="AW259" s="13"/>
      <c r="AX259" s="13"/>
      <c r="AY259" s="13"/>
      <c r="AZ259" s="13"/>
      <c r="BA259" s="13"/>
      <c r="BB259" s="13"/>
      <c r="BC259" s="13"/>
      <c r="BD259" s="13"/>
    </row>
    <row r="260" spans="1:56" ht="15" customHeight="1" x14ac:dyDescent="0.25">
      <c r="A260" s="1"/>
      <c r="B260" s="229"/>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1"/>
      <c r="AQ260" s="13"/>
      <c r="AR260" s="13"/>
      <c r="AS260" s="13"/>
      <c r="AT260" s="13"/>
      <c r="AU260" s="13"/>
      <c r="AV260" s="13"/>
      <c r="AW260" s="13"/>
      <c r="AX260" s="13"/>
      <c r="AY260" s="13"/>
      <c r="AZ260" s="13"/>
      <c r="BA260" s="13"/>
      <c r="BB260" s="13"/>
      <c r="BC260" s="13"/>
      <c r="BD260" s="13"/>
    </row>
    <row r="261" spans="1:56" ht="15" customHeight="1" x14ac:dyDescent="0.25">
      <c r="A261" s="1"/>
      <c r="B261" s="229"/>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c r="AD261" s="230"/>
      <c r="AE261" s="230"/>
      <c r="AF261" s="230"/>
      <c r="AG261" s="230"/>
      <c r="AH261" s="230"/>
      <c r="AI261" s="230"/>
      <c r="AJ261" s="230"/>
      <c r="AK261" s="230"/>
      <c r="AL261" s="230"/>
      <c r="AM261" s="230"/>
      <c r="AN261" s="230"/>
      <c r="AO261" s="230"/>
      <c r="AP261" s="231"/>
      <c r="AQ261" s="13"/>
      <c r="AR261" s="13"/>
      <c r="AS261" s="13"/>
      <c r="AT261" s="13"/>
      <c r="AU261" s="13"/>
      <c r="AV261" s="13"/>
      <c r="AW261" s="13"/>
      <c r="AX261" s="13"/>
      <c r="AY261" s="13"/>
      <c r="AZ261" s="13"/>
      <c r="BA261" s="13"/>
      <c r="BB261" s="13"/>
      <c r="BC261" s="13"/>
      <c r="BD261" s="13"/>
    </row>
    <row r="262" spans="1:56" ht="15" customHeight="1" x14ac:dyDescent="0.25">
      <c r="A262" s="1"/>
      <c r="B262" s="229"/>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1"/>
      <c r="AQ262" s="13"/>
      <c r="AR262" s="13"/>
      <c r="AS262" s="13"/>
      <c r="AT262" s="13"/>
      <c r="AU262" s="13"/>
      <c r="AV262" s="13"/>
      <c r="AW262" s="13"/>
      <c r="AX262" s="13"/>
      <c r="AY262" s="13"/>
      <c r="AZ262" s="13"/>
      <c r="BA262" s="13"/>
      <c r="BB262" s="13"/>
      <c r="BC262" s="13"/>
      <c r="BD262" s="13"/>
    </row>
    <row r="263" spans="1:56" ht="15" customHeight="1" x14ac:dyDescent="0.25">
      <c r="A263" s="1"/>
      <c r="B263" s="229"/>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1"/>
      <c r="AQ263" s="13"/>
      <c r="AR263" s="13"/>
      <c r="AS263" s="13"/>
      <c r="AT263" s="13"/>
      <c r="AU263" s="13"/>
      <c r="AV263" s="13"/>
      <c r="AW263" s="13"/>
      <c r="AX263" s="13"/>
      <c r="AY263" s="13"/>
      <c r="AZ263" s="13"/>
      <c r="BA263" s="13"/>
      <c r="BB263" s="13"/>
      <c r="BC263" s="13"/>
      <c r="BD263" s="13"/>
    </row>
    <row r="264" spans="1:56" ht="15" customHeight="1" x14ac:dyDescent="0.25">
      <c r="A264" s="1"/>
      <c r="B264" s="229"/>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0"/>
      <c r="AD264" s="230"/>
      <c r="AE264" s="230"/>
      <c r="AF264" s="230"/>
      <c r="AG264" s="230"/>
      <c r="AH264" s="230"/>
      <c r="AI264" s="230"/>
      <c r="AJ264" s="230"/>
      <c r="AK264" s="230"/>
      <c r="AL264" s="230"/>
      <c r="AM264" s="230"/>
      <c r="AN264" s="230"/>
      <c r="AO264" s="230"/>
      <c r="AP264" s="231"/>
      <c r="AQ264" s="13"/>
      <c r="AR264" s="13"/>
      <c r="AS264" s="13"/>
      <c r="AT264" s="13"/>
      <c r="AU264" s="13"/>
      <c r="AV264" s="13"/>
      <c r="AW264" s="13"/>
      <c r="AX264" s="13"/>
      <c r="AY264" s="13"/>
      <c r="AZ264" s="13"/>
      <c r="BA264" s="13"/>
      <c r="BB264" s="13"/>
      <c r="BC264" s="13"/>
      <c r="BD264" s="13"/>
    </row>
    <row r="265" spans="1:56" ht="15" customHeight="1" x14ac:dyDescent="0.25">
      <c r="A265" s="1"/>
      <c r="B265" s="232"/>
      <c r="C265" s="233"/>
      <c r="D265" s="233"/>
      <c r="E265" s="233"/>
      <c r="F265" s="233"/>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33"/>
      <c r="AD265" s="233"/>
      <c r="AE265" s="233"/>
      <c r="AF265" s="233"/>
      <c r="AG265" s="233"/>
      <c r="AH265" s="233"/>
      <c r="AI265" s="233"/>
      <c r="AJ265" s="233"/>
      <c r="AK265" s="233"/>
      <c r="AL265" s="233"/>
      <c r="AM265" s="233"/>
      <c r="AN265" s="233"/>
      <c r="AO265" s="233"/>
      <c r="AP265" s="234"/>
      <c r="AQ265" s="13"/>
      <c r="AR265" s="13"/>
      <c r="AS265" s="13"/>
      <c r="AT265" s="13"/>
      <c r="AU265" s="13"/>
      <c r="AV265" s="13"/>
      <c r="AW265" s="13"/>
      <c r="AX265" s="13"/>
      <c r="AY265" s="13"/>
      <c r="AZ265" s="13"/>
      <c r="BA265" s="13"/>
      <c r="BB265" s="13"/>
      <c r="BC265" s="13"/>
      <c r="BD265" s="13"/>
    </row>
    <row r="266" spans="1:56" ht="2.25" customHeight="1" x14ac:dyDescent="0.25">
      <c r="A266" s="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row>
    <row r="267" spans="1:56" ht="15" customHeight="1" x14ac:dyDescent="0.25">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3"/>
      <c r="AR267" s="13"/>
      <c r="AS267" s="13"/>
      <c r="AT267" s="13"/>
      <c r="AU267" s="13"/>
      <c r="AV267" s="13"/>
      <c r="AW267" s="13"/>
      <c r="AX267" s="13"/>
      <c r="AY267" s="13"/>
      <c r="AZ267" s="13"/>
      <c r="BA267" s="13"/>
      <c r="BB267" s="13"/>
      <c r="BC267" s="13"/>
      <c r="BD267" s="13"/>
    </row>
    <row r="268" spans="1:56" ht="15" customHeight="1" x14ac:dyDescent="0.25">
      <c r="A268" s="1">
        <v>24</v>
      </c>
      <c r="B268" s="145" t="s">
        <v>116</v>
      </c>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3"/>
      <c r="AR268" s="13"/>
      <c r="AS268" s="13"/>
      <c r="AT268" s="13"/>
      <c r="AU268" s="13"/>
      <c r="AV268" s="13"/>
      <c r="AW268" s="13"/>
      <c r="AX268" s="13"/>
      <c r="AY268" s="13"/>
      <c r="AZ268" s="13"/>
      <c r="BA268" s="13"/>
      <c r="BB268" s="13"/>
      <c r="BC268" s="13"/>
      <c r="BD268" s="13"/>
    </row>
    <row r="269" spans="1:56" ht="15" customHeight="1" x14ac:dyDescent="0.25">
      <c r="A269" s="1"/>
      <c r="B269" s="235" t="s">
        <v>117</v>
      </c>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13"/>
      <c r="AR269" s="13"/>
      <c r="AS269" s="13"/>
      <c r="AT269" s="13"/>
      <c r="AU269" s="13"/>
      <c r="AV269" s="13"/>
      <c r="AW269" s="13"/>
      <c r="AX269" s="13"/>
      <c r="AY269" s="13"/>
      <c r="AZ269" s="13"/>
      <c r="BA269" s="13"/>
      <c r="BB269" s="13"/>
      <c r="BC269" s="13"/>
      <c r="BD269" s="13"/>
    </row>
    <row r="270" spans="1:56" ht="2.25" customHeight="1" x14ac:dyDescent="0.25">
      <c r="A270" s="1"/>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row>
    <row r="271" spans="1:56" ht="15" customHeight="1" x14ac:dyDescent="0.25">
      <c r="A271" s="1"/>
      <c r="B271" s="226"/>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8"/>
      <c r="AQ271" s="13"/>
      <c r="AR271" s="13"/>
      <c r="AS271" s="13"/>
      <c r="AT271" s="13"/>
      <c r="AU271" s="13"/>
      <c r="AV271" s="13"/>
      <c r="AW271" s="13"/>
      <c r="AX271" s="13"/>
      <c r="AY271" s="13"/>
      <c r="AZ271" s="13"/>
      <c r="BA271" s="13"/>
      <c r="BB271" s="13"/>
      <c r="BC271" s="13"/>
      <c r="BD271" s="13"/>
    </row>
    <row r="272" spans="1:56" ht="15" customHeight="1" x14ac:dyDescent="0.25">
      <c r="A272" s="1"/>
      <c r="B272" s="229"/>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230"/>
      <c r="AD272" s="230"/>
      <c r="AE272" s="230"/>
      <c r="AF272" s="230"/>
      <c r="AG272" s="230"/>
      <c r="AH272" s="230"/>
      <c r="AI272" s="230"/>
      <c r="AJ272" s="230"/>
      <c r="AK272" s="230"/>
      <c r="AL272" s="230"/>
      <c r="AM272" s="230"/>
      <c r="AN272" s="230"/>
      <c r="AO272" s="230"/>
      <c r="AP272" s="231"/>
      <c r="AQ272" s="13"/>
      <c r="AR272" s="13"/>
      <c r="AS272" s="13"/>
      <c r="AT272" s="13"/>
      <c r="AU272" s="13"/>
      <c r="AV272" s="13"/>
      <c r="AW272" s="13"/>
      <c r="AX272" s="13"/>
      <c r="AY272" s="13"/>
      <c r="AZ272" s="13"/>
      <c r="BA272" s="13"/>
      <c r="BB272" s="13"/>
      <c r="BC272" s="13"/>
      <c r="BD272" s="13"/>
    </row>
    <row r="273" spans="1:56" ht="15" customHeight="1" x14ac:dyDescent="0.25">
      <c r="A273" s="1"/>
      <c r="B273" s="229"/>
      <c r="C273" s="230"/>
      <c r="D273" s="230"/>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c r="AA273" s="230"/>
      <c r="AB273" s="230"/>
      <c r="AC273" s="230"/>
      <c r="AD273" s="230"/>
      <c r="AE273" s="230"/>
      <c r="AF273" s="230"/>
      <c r="AG273" s="230"/>
      <c r="AH273" s="230"/>
      <c r="AI273" s="230"/>
      <c r="AJ273" s="230"/>
      <c r="AK273" s="230"/>
      <c r="AL273" s="230"/>
      <c r="AM273" s="230"/>
      <c r="AN273" s="230"/>
      <c r="AO273" s="230"/>
      <c r="AP273" s="231"/>
      <c r="AQ273" s="13"/>
      <c r="AR273" s="13"/>
      <c r="AS273" s="13"/>
      <c r="AT273" s="13"/>
      <c r="AU273" s="13"/>
      <c r="AV273" s="13"/>
      <c r="AW273" s="13"/>
      <c r="AX273" s="13"/>
      <c r="AY273" s="13"/>
      <c r="AZ273" s="13"/>
      <c r="BA273" s="13"/>
      <c r="BB273" s="13"/>
      <c r="BC273" s="13"/>
      <c r="BD273" s="13"/>
    </row>
    <row r="274" spans="1:56" ht="15" customHeight="1" x14ac:dyDescent="0.25">
      <c r="A274" s="1"/>
      <c r="B274" s="229"/>
      <c r="C274" s="230"/>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0"/>
      <c r="AC274" s="230"/>
      <c r="AD274" s="230"/>
      <c r="AE274" s="230"/>
      <c r="AF274" s="230"/>
      <c r="AG274" s="230"/>
      <c r="AH274" s="230"/>
      <c r="AI274" s="230"/>
      <c r="AJ274" s="230"/>
      <c r="AK274" s="230"/>
      <c r="AL274" s="230"/>
      <c r="AM274" s="230"/>
      <c r="AN274" s="230"/>
      <c r="AO274" s="230"/>
      <c r="AP274" s="231"/>
      <c r="AQ274" s="13"/>
      <c r="AR274" s="13"/>
      <c r="AS274" s="13"/>
      <c r="AT274" s="13"/>
      <c r="AU274" s="13"/>
      <c r="AV274" s="13"/>
      <c r="AW274" s="13"/>
      <c r="AX274" s="13"/>
      <c r="AY274" s="13"/>
      <c r="AZ274" s="13"/>
      <c r="BA274" s="13"/>
      <c r="BB274" s="13"/>
      <c r="BC274" s="13"/>
      <c r="BD274" s="13"/>
    </row>
    <row r="275" spans="1:56" ht="15" customHeight="1" x14ac:dyDescent="0.25">
      <c r="A275" s="1"/>
      <c r="B275" s="229"/>
      <c r="C275" s="230"/>
      <c r="D275" s="230"/>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c r="AA275" s="230"/>
      <c r="AB275" s="230"/>
      <c r="AC275" s="230"/>
      <c r="AD275" s="230"/>
      <c r="AE275" s="230"/>
      <c r="AF275" s="230"/>
      <c r="AG275" s="230"/>
      <c r="AH275" s="230"/>
      <c r="AI275" s="230"/>
      <c r="AJ275" s="230"/>
      <c r="AK275" s="230"/>
      <c r="AL275" s="230"/>
      <c r="AM275" s="230"/>
      <c r="AN275" s="230"/>
      <c r="AO275" s="230"/>
      <c r="AP275" s="231"/>
      <c r="AQ275" s="13"/>
      <c r="AR275" s="13"/>
      <c r="AS275" s="13"/>
      <c r="AT275" s="13"/>
      <c r="AU275" s="13"/>
      <c r="AV275" s="13"/>
      <c r="AW275" s="13"/>
      <c r="AX275" s="13"/>
      <c r="AY275" s="13"/>
      <c r="AZ275" s="13"/>
      <c r="BA275" s="13"/>
      <c r="BB275" s="13"/>
      <c r="BC275" s="13"/>
      <c r="BD275" s="13"/>
    </row>
    <row r="276" spans="1:56" ht="15" customHeight="1" x14ac:dyDescent="0.25">
      <c r="A276" s="1"/>
      <c r="B276" s="229"/>
      <c r="C276" s="230"/>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c r="AG276" s="230"/>
      <c r="AH276" s="230"/>
      <c r="AI276" s="230"/>
      <c r="AJ276" s="230"/>
      <c r="AK276" s="230"/>
      <c r="AL276" s="230"/>
      <c r="AM276" s="230"/>
      <c r="AN276" s="230"/>
      <c r="AO276" s="230"/>
      <c r="AP276" s="231"/>
      <c r="AQ276" s="13"/>
      <c r="AR276" s="13"/>
      <c r="AS276" s="13"/>
      <c r="AT276" s="13"/>
      <c r="AU276" s="13"/>
      <c r="AV276" s="13"/>
      <c r="AW276" s="13"/>
      <c r="AX276" s="13"/>
      <c r="AY276" s="13"/>
      <c r="AZ276" s="13"/>
      <c r="BA276" s="13"/>
      <c r="BB276" s="13"/>
      <c r="BC276" s="13"/>
      <c r="BD276" s="13"/>
    </row>
    <row r="277" spans="1:56" ht="15" customHeight="1" x14ac:dyDescent="0.25">
      <c r="A277" s="1"/>
      <c r="B277" s="229"/>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1"/>
      <c r="AQ277" s="13"/>
      <c r="AR277" s="13"/>
      <c r="AS277" s="13"/>
      <c r="AT277" s="13"/>
      <c r="AU277" s="13"/>
      <c r="AV277" s="13"/>
      <c r="AW277" s="13"/>
      <c r="AX277" s="13"/>
      <c r="AY277" s="13"/>
      <c r="AZ277" s="13"/>
      <c r="BA277" s="13"/>
      <c r="BB277" s="13"/>
      <c r="BC277" s="13"/>
      <c r="BD277" s="13"/>
    </row>
    <row r="278" spans="1:56" ht="15" customHeight="1" x14ac:dyDescent="0.25">
      <c r="A278" s="1"/>
      <c r="B278" s="229"/>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0"/>
      <c r="AI278" s="230"/>
      <c r="AJ278" s="230"/>
      <c r="AK278" s="230"/>
      <c r="AL278" s="230"/>
      <c r="AM278" s="230"/>
      <c r="AN278" s="230"/>
      <c r="AO278" s="230"/>
      <c r="AP278" s="231"/>
      <c r="AQ278" s="13"/>
      <c r="AR278" s="13"/>
      <c r="AS278" s="13"/>
      <c r="AT278" s="13"/>
      <c r="AU278" s="13"/>
      <c r="AV278" s="13"/>
      <c r="AW278" s="13"/>
      <c r="AX278" s="13"/>
      <c r="AY278" s="13"/>
      <c r="AZ278" s="13"/>
      <c r="BA278" s="13"/>
      <c r="BB278" s="13"/>
      <c r="BC278" s="13"/>
      <c r="BD278" s="13"/>
    </row>
    <row r="279" spans="1:56" ht="15" customHeight="1" x14ac:dyDescent="0.25">
      <c r="A279" s="1"/>
      <c r="B279" s="229"/>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230"/>
      <c r="AJ279" s="230"/>
      <c r="AK279" s="230"/>
      <c r="AL279" s="230"/>
      <c r="AM279" s="230"/>
      <c r="AN279" s="230"/>
      <c r="AO279" s="230"/>
      <c r="AP279" s="231"/>
      <c r="AQ279" s="13"/>
      <c r="AR279" s="13"/>
      <c r="AS279" s="13"/>
      <c r="AT279" s="13"/>
      <c r="AU279" s="13"/>
      <c r="AV279" s="13"/>
      <c r="AW279" s="13"/>
      <c r="AX279" s="13"/>
      <c r="AY279" s="13"/>
      <c r="AZ279" s="13"/>
      <c r="BA279" s="13"/>
      <c r="BB279" s="13"/>
      <c r="BC279" s="13"/>
      <c r="BD279" s="13"/>
    </row>
    <row r="280" spans="1:56" ht="15" customHeight="1" x14ac:dyDescent="0.25">
      <c r="A280" s="1"/>
      <c r="B280" s="229"/>
      <c r="C280" s="230"/>
      <c r="D280" s="230"/>
      <c r="E280" s="230"/>
      <c r="F280" s="230"/>
      <c r="G280" s="230"/>
      <c r="H280" s="230"/>
      <c r="I280" s="230"/>
      <c r="J280" s="230"/>
      <c r="K280" s="230"/>
      <c r="L280" s="230"/>
      <c r="M280" s="230"/>
      <c r="N280" s="230"/>
      <c r="O280" s="230"/>
      <c r="P280" s="230"/>
      <c r="Q280" s="230"/>
      <c r="R280" s="230"/>
      <c r="S280" s="230"/>
      <c r="T280" s="230"/>
      <c r="U280" s="230"/>
      <c r="V280" s="230"/>
      <c r="W280" s="230"/>
      <c r="X280" s="230"/>
      <c r="Y280" s="230"/>
      <c r="Z280" s="230"/>
      <c r="AA280" s="230"/>
      <c r="AB280" s="230"/>
      <c r="AC280" s="230"/>
      <c r="AD280" s="230"/>
      <c r="AE280" s="230"/>
      <c r="AF280" s="230"/>
      <c r="AG280" s="230"/>
      <c r="AH280" s="230"/>
      <c r="AI280" s="230"/>
      <c r="AJ280" s="230"/>
      <c r="AK280" s="230"/>
      <c r="AL280" s="230"/>
      <c r="AM280" s="230"/>
      <c r="AN280" s="230"/>
      <c r="AO280" s="230"/>
      <c r="AP280" s="231"/>
      <c r="AQ280" s="13"/>
      <c r="AR280" s="13"/>
      <c r="AS280" s="13"/>
      <c r="AT280" s="13"/>
      <c r="AU280" s="13"/>
      <c r="AV280" s="13"/>
      <c r="AW280" s="13"/>
      <c r="AX280" s="13"/>
      <c r="AY280" s="13"/>
      <c r="AZ280" s="13"/>
      <c r="BA280" s="13"/>
      <c r="BB280" s="13"/>
      <c r="BC280" s="13"/>
      <c r="BD280" s="13"/>
    </row>
    <row r="281" spans="1:56" ht="15" customHeight="1" x14ac:dyDescent="0.25">
      <c r="A281" s="1"/>
      <c r="B281" s="229"/>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1"/>
      <c r="AQ281" s="13"/>
      <c r="AR281" s="13"/>
      <c r="AS281" s="13"/>
      <c r="AT281" s="13"/>
      <c r="AU281" s="13"/>
      <c r="AV281" s="13"/>
      <c r="AW281" s="13"/>
      <c r="AX281" s="13"/>
      <c r="AY281" s="13"/>
      <c r="AZ281" s="13"/>
      <c r="BA281" s="13"/>
      <c r="BB281" s="13"/>
      <c r="BC281" s="13"/>
      <c r="BD281" s="13"/>
    </row>
    <row r="282" spans="1:56" ht="15" customHeight="1" x14ac:dyDescent="0.25">
      <c r="A282" s="1"/>
      <c r="B282" s="229"/>
      <c r="C282" s="230"/>
      <c r="D282" s="230"/>
      <c r="E282" s="230"/>
      <c r="F282" s="230"/>
      <c r="G282" s="230"/>
      <c r="H282" s="230"/>
      <c r="I282" s="230"/>
      <c r="J282" s="230"/>
      <c r="K282" s="230"/>
      <c r="L282" s="230"/>
      <c r="M282" s="230"/>
      <c r="N282" s="230"/>
      <c r="O282" s="230"/>
      <c r="P282" s="230"/>
      <c r="Q282" s="230"/>
      <c r="R282" s="230"/>
      <c r="S282" s="230"/>
      <c r="T282" s="230"/>
      <c r="U282" s="230"/>
      <c r="V282" s="230"/>
      <c r="W282" s="230"/>
      <c r="X282" s="230"/>
      <c r="Y282" s="230"/>
      <c r="Z282" s="230"/>
      <c r="AA282" s="230"/>
      <c r="AB282" s="230"/>
      <c r="AC282" s="230"/>
      <c r="AD282" s="230"/>
      <c r="AE282" s="230"/>
      <c r="AF282" s="230"/>
      <c r="AG282" s="230"/>
      <c r="AH282" s="230"/>
      <c r="AI282" s="230"/>
      <c r="AJ282" s="230"/>
      <c r="AK282" s="230"/>
      <c r="AL282" s="230"/>
      <c r="AM282" s="230"/>
      <c r="AN282" s="230"/>
      <c r="AO282" s="230"/>
      <c r="AP282" s="231"/>
      <c r="AQ282" s="13"/>
      <c r="AR282" s="13"/>
      <c r="AS282" s="13"/>
      <c r="AT282" s="13"/>
      <c r="AU282" s="13"/>
      <c r="AV282" s="13"/>
      <c r="AW282" s="13"/>
      <c r="AX282" s="13"/>
      <c r="AY282" s="13"/>
      <c r="AZ282" s="13"/>
      <c r="BA282" s="13"/>
      <c r="BB282" s="13"/>
      <c r="BC282" s="13"/>
      <c r="BD282" s="13"/>
    </row>
    <row r="283" spans="1:56" ht="15" customHeight="1" x14ac:dyDescent="0.25">
      <c r="A283" s="1"/>
      <c r="B283" s="229"/>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1"/>
      <c r="AQ283" s="13"/>
      <c r="AR283" s="13"/>
      <c r="AS283" s="13"/>
      <c r="AT283" s="13"/>
      <c r="AU283" s="13"/>
      <c r="AV283" s="13"/>
      <c r="AW283" s="13"/>
      <c r="AX283" s="13"/>
      <c r="AY283" s="13"/>
      <c r="AZ283" s="13"/>
      <c r="BA283" s="13"/>
      <c r="BB283" s="13"/>
      <c r="BC283" s="13"/>
      <c r="BD283" s="13"/>
    </row>
    <row r="284" spans="1:56" ht="15" customHeight="1" x14ac:dyDescent="0.25">
      <c r="A284" s="1"/>
      <c r="B284" s="229"/>
      <c r="C284" s="230"/>
      <c r="D284" s="230"/>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c r="AA284" s="230"/>
      <c r="AB284" s="230"/>
      <c r="AC284" s="230"/>
      <c r="AD284" s="230"/>
      <c r="AE284" s="230"/>
      <c r="AF284" s="230"/>
      <c r="AG284" s="230"/>
      <c r="AH284" s="230"/>
      <c r="AI284" s="230"/>
      <c r="AJ284" s="230"/>
      <c r="AK284" s="230"/>
      <c r="AL284" s="230"/>
      <c r="AM284" s="230"/>
      <c r="AN284" s="230"/>
      <c r="AO284" s="230"/>
      <c r="AP284" s="231"/>
      <c r="AQ284" s="13"/>
      <c r="AR284" s="13"/>
      <c r="AS284" s="13"/>
      <c r="AT284" s="13"/>
      <c r="AU284" s="13"/>
      <c r="AV284" s="13"/>
      <c r="AW284" s="13"/>
      <c r="AX284" s="13"/>
      <c r="AY284" s="13"/>
      <c r="AZ284" s="13"/>
      <c r="BA284" s="13"/>
      <c r="BB284" s="13"/>
      <c r="BC284" s="13"/>
      <c r="BD284" s="13"/>
    </row>
    <row r="285" spans="1:56" ht="15" customHeight="1" x14ac:dyDescent="0.25">
      <c r="A285" s="1"/>
      <c r="B285" s="232"/>
      <c r="C285" s="233"/>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3"/>
      <c r="AK285" s="233"/>
      <c r="AL285" s="233"/>
      <c r="AM285" s="233"/>
      <c r="AN285" s="233"/>
      <c r="AO285" s="233"/>
      <c r="AP285" s="234"/>
      <c r="AQ285" s="13"/>
      <c r="AR285" s="13"/>
      <c r="AS285" s="13"/>
      <c r="AT285" s="13"/>
      <c r="AU285" s="13"/>
      <c r="AV285" s="13"/>
      <c r="AW285" s="13"/>
      <c r="AX285" s="13"/>
      <c r="AY285" s="13"/>
      <c r="AZ285" s="13"/>
      <c r="BA285" s="13"/>
      <c r="BB285" s="13"/>
      <c r="BC285" s="13"/>
      <c r="BD285" s="13"/>
    </row>
    <row r="286" spans="1:56" ht="15" customHeight="1" x14ac:dyDescent="0.25">
      <c r="A286" s="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row>
    <row r="287" spans="1:56" ht="15" customHeight="1" x14ac:dyDescent="0.25">
      <c r="A287" s="1">
        <v>25</v>
      </c>
      <c r="B287" s="219" t="s">
        <v>118</v>
      </c>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c r="AG287" s="219"/>
      <c r="AH287" s="219"/>
      <c r="AI287" s="219"/>
      <c r="AJ287" s="219"/>
      <c r="AK287" s="219"/>
      <c r="AL287" s="219"/>
      <c r="AM287" s="219"/>
      <c r="AN287" s="219"/>
      <c r="AO287" s="219"/>
      <c r="AP287" s="219"/>
      <c r="AQ287" s="13"/>
      <c r="AR287" s="13"/>
      <c r="AS287" s="13"/>
      <c r="AT287" s="13"/>
      <c r="AU287" s="13"/>
      <c r="AV287" s="13"/>
      <c r="AW287" s="13"/>
      <c r="AX287" s="13"/>
      <c r="AY287" s="13"/>
      <c r="AZ287" s="13"/>
      <c r="BA287" s="13"/>
      <c r="BB287" s="13"/>
      <c r="BC287" s="13"/>
      <c r="BD287" s="13"/>
    </row>
    <row r="288" spans="1:56" ht="2.25" customHeight="1" x14ac:dyDescent="0.25">
      <c r="A288" s="1"/>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row>
    <row r="289" spans="1:56" ht="15" customHeight="1" x14ac:dyDescent="0.25">
      <c r="A289" s="1"/>
      <c r="B289" s="100" t="s">
        <v>64</v>
      </c>
      <c r="C289" s="100"/>
      <c r="D289" s="220"/>
      <c r="E289" s="49"/>
      <c r="F289" s="49"/>
      <c r="G289" s="23"/>
      <c r="H289" s="100" t="s">
        <v>65</v>
      </c>
      <c r="I289" s="220"/>
      <c r="J289" s="49"/>
      <c r="K289" s="49"/>
      <c r="L289" s="49"/>
      <c r="M289" s="49"/>
      <c r="N289" s="50"/>
      <c r="O289" s="50"/>
      <c r="P289" s="50"/>
      <c r="Q289" s="50"/>
      <c r="R289" s="50"/>
      <c r="S289" s="50"/>
      <c r="T289" s="50"/>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row>
    <row r="290" spans="1:56" ht="15" customHeight="1" x14ac:dyDescent="0.25">
      <c r="A290" s="1"/>
      <c r="B290" s="13"/>
      <c r="C290" s="13"/>
      <c r="D290" s="23"/>
      <c r="E290" s="50"/>
      <c r="F290" s="50"/>
      <c r="G290" s="23"/>
      <c r="H290" s="13"/>
      <c r="I290" s="23"/>
      <c r="J290" s="51"/>
      <c r="K290" s="51"/>
      <c r="L290" s="51"/>
      <c r="M290" s="50"/>
      <c r="N290" s="50"/>
      <c r="O290" s="50"/>
      <c r="P290" s="50"/>
      <c r="Q290" s="50"/>
      <c r="R290" s="50"/>
      <c r="S290" s="50"/>
      <c r="T290" s="50"/>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row>
    <row r="291" spans="1:56" ht="15" customHeight="1" x14ac:dyDescent="0.25">
      <c r="A291" s="1">
        <v>26</v>
      </c>
      <c r="B291" s="165" t="s">
        <v>119</v>
      </c>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3"/>
      <c r="AR291" s="13"/>
      <c r="AS291" s="13"/>
      <c r="AT291" s="13"/>
      <c r="AU291" s="13"/>
      <c r="AV291" s="13"/>
      <c r="AW291" s="13"/>
      <c r="AX291" s="13"/>
      <c r="AY291" s="13"/>
      <c r="AZ291" s="13"/>
      <c r="BA291" s="13"/>
      <c r="BB291" s="13"/>
      <c r="BC291" s="13"/>
      <c r="BD291" s="13"/>
    </row>
    <row r="292" spans="1:56" ht="2.25" customHeight="1" x14ac:dyDescent="0.25">
      <c r="A292" s="1"/>
      <c r="B292" s="13"/>
      <c r="C292" s="13"/>
      <c r="D292" s="23"/>
      <c r="E292" s="50"/>
      <c r="F292" s="50"/>
      <c r="G292" s="23"/>
      <c r="H292" s="13"/>
      <c r="I292" s="23"/>
      <c r="J292" s="51"/>
      <c r="K292" s="51"/>
      <c r="L292" s="51"/>
      <c r="M292" s="50"/>
      <c r="N292" s="50"/>
      <c r="O292" s="50"/>
      <c r="P292" s="50"/>
      <c r="Q292" s="50"/>
      <c r="R292" s="50"/>
      <c r="S292" s="50"/>
      <c r="T292" s="50"/>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row>
    <row r="293" spans="1:56" ht="15" customHeight="1" x14ac:dyDescent="0.25">
      <c r="A293" s="1"/>
      <c r="B293" s="235" t="s">
        <v>120</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3"/>
      <c r="AR293" s="13"/>
      <c r="AS293" s="13"/>
      <c r="AT293" s="13"/>
      <c r="AU293" s="13"/>
      <c r="AV293" s="13"/>
      <c r="AW293" s="13"/>
      <c r="AX293" s="13"/>
      <c r="AY293" s="13"/>
      <c r="AZ293" s="13"/>
      <c r="BA293" s="13"/>
      <c r="BB293" s="13"/>
      <c r="BC293" s="13"/>
      <c r="BD293" s="13"/>
    </row>
    <row r="294" spans="1:56" ht="2.25" customHeight="1" x14ac:dyDescent="0.25">
      <c r="A294" s="1"/>
      <c r="B294" s="13"/>
      <c r="C294" s="13"/>
      <c r="D294" s="23"/>
      <c r="E294" s="50"/>
      <c r="F294" s="50"/>
      <c r="G294" s="23"/>
      <c r="H294" s="13"/>
      <c r="I294" s="23"/>
      <c r="J294" s="51"/>
      <c r="K294" s="51"/>
      <c r="L294" s="51"/>
      <c r="M294" s="50"/>
      <c r="N294" s="50"/>
      <c r="O294" s="50"/>
      <c r="P294" s="50"/>
      <c r="Q294" s="50"/>
      <c r="R294" s="50"/>
      <c r="S294" s="50"/>
      <c r="T294" s="50"/>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row>
    <row r="295" spans="1:56" ht="15" customHeight="1" x14ac:dyDescent="0.25">
      <c r="A295" s="1"/>
      <c r="B295" s="218"/>
      <c r="C295" s="218"/>
      <c r="D295" s="13"/>
      <c r="E295" s="213" t="s">
        <v>121</v>
      </c>
      <c r="F295" s="213"/>
      <c r="G295" s="213"/>
      <c r="H295" s="213"/>
      <c r="I295" s="213"/>
      <c r="J295" s="51"/>
      <c r="K295" s="51"/>
      <c r="L295" s="51"/>
      <c r="M295" s="50"/>
      <c r="N295" s="50"/>
      <c r="O295" s="50"/>
      <c r="P295" s="50"/>
      <c r="Q295" s="50"/>
      <c r="R295" s="50"/>
      <c r="S295" s="50"/>
      <c r="T295" s="50"/>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row>
    <row r="296" spans="1:56" ht="15" customHeight="1" x14ac:dyDescent="0.25">
      <c r="A296" s="1"/>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row>
    <row r="297" spans="1:56" ht="15" customHeight="1" x14ac:dyDescent="0.25">
      <c r="A297" s="1">
        <v>27</v>
      </c>
      <c r="B297" s="116" t="s">
        <v>122</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7"/>
      <c r="AN297" s="117"/>
      <c r="AO297" s="117"/>
      <c r="AP297" s="117"/>
      <c r="AQ297" s="13"/>
      <c r="AR297" s="13"/>
      <c r="AS297" s="13"/>
      <c r="AT297" s="13"/>
      <c r="AU297" s="13"/>
      <c r="AV297" s="13"/>
      <c r="AW297" s="13"/>
      <c r="AX297" s="13"/>
      <c r="AY297" s="13"/>
      <c r="AZ297" s="13"/>
      <c r="BA297" s="13"/>
      <c r="BB297" s="13"/>
      <c r="BC297" s="13"/>
      <c r="BD297" s="13"/>
    </row>
    <row r="298" spans="1:56" ht="2.25" customHeight="1" x14ac:dyDescent="0.25">
      <c r="A298" s="1"/>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row>
    <row r="299" spans="1:56" ht="15" customHeight="1" x14ac:dyDescent="0.25">
      <c r="A299" s="1"/>
      <c r="B299" s="13"/>
      <c r="C299" s="21" t="s">
        <v>123</v>
      </c>
      <c r="D299" s="21"/>
      <c r="E299" s="21"/>
      <c r="F299" s="21"/>
      <c r="G299" s="21"/>
      <c r="H299" s="21"/>
      <c r="I299" s="21"/>
      <c r="J299" s="21"/>
      <c r="K299" s="21"/>
      <c r="L299" s="21"/>
      <c r="M299" s="21"/>
      <c r="N299" s="21"/>
      <c r="O299" s="21"/>
      <c r="P299" s="21"/>
      <c r="Q299" s="21"/>
      <c r="R299" s="21"/>
      <c r="S299" s="21"/>
      <c r="T299" s="21"/>
      <c r="U299" s="21"/>
      <c r="V299" s="21"/>
      <c r="W299" s="139"/>
      <c r="X299" s="140"/>
      <c r="Y299" s="140"/>
      <c r="Z299" s="140"/>
      <c r="AA299" s="140"/>
      <c r="AB299" s="140"/>
      <c r="AC299" s="140"/>
      <c r="AD299" s="140"/>
      <c r="AE299" s="141"/>
      <c r="AF299" s="100" t="s">
        <v>124</v>
      </c>
      <c r="AG299" s="100"/>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row>
    <row r="300" spans="1:56" ht="2.25" customHeight="1" x14ac:dyDescent="0.25">
      <c r="A300" s="1"/>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row>
    <row r="301" spans="1:56" ht="15" customHeight="1" x14ac:dyDescent="0.25">
      <c r="A301" s="1"/>
      <c r="B301" s="110" t="s">
        <v>125</v>
      </c>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3"/>
      <c r="AR301" s="13"/>
      <c r="AS301" s="13"/>
      <c r="AT301" s="13"/>
      <c r="AU301" s="13"/>
      <c r="AV301" s="13"/>
      <c r="AW301" s="13"/>
      <c r="AX301" s="13"/>
      <c r="AY301" s="13"/>
      <c r="AZ301" s="13"/>
      <c r="BA301" s="13"/>
      <c r="BB301" s="13"/>
      <c r="BC301" s="13"/>
      <c r="BD301" s="13"/>
    </row>
    <row r="302" spans="1:56" ht="15" hidden="1" customHeight="1" x14ac:dyDescent="0.25">
      <c r="A302" s="1"/>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row>
    <row r="303" spans="1:56" ht="15" customHeight="1" x14ac:dyDescent="0.25">
      <c r="A303" s="1"/>
      <c r="B303" s="13"/>
      <c r="C303" s="100" t="s">
        <v>41</v>
      </c>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3"/>
      <c r="AR303" s="13"/>
      <c r="AS303" s="13"/>
      <c r="AT303" s="13"/>
      <c r="AU303" s="13"/>
      <c r="AV303" s="13"/>
      <c r="AW303" s="13"/>
      <c r="AX303" s="13"/>
      <c r="AY303" s="13"/>
      <c r="AZ303" s="13"/>
      <c r="BA303" s="13"/>
      <c r="BB303" s="13"/>
      <c r="BC303" s="13"/>
      <c r="BD303" s="13"/>
    </row>
    <row r="304" spans="1:56" ht="15" customHeight="1" x14ac:dyDescent="0.25">
      <c r="A304" s="1"/>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row>
    <row r="305" spans="1:56" ht="15" customHeight="1" x14ac:dyDescent="0.25">
      <c r="A305" s="52">
        <v>28</v>
      </c>
      <c r="B305" s="217" t="s">
        <v>126</v>
      </c>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7"/>
      <c r="AN305" s="217"/>
      <c r="AO305" s="217"/>
      <c r="AP305" s="217"/>
      <c r="AQ305" s="13"/>
      <c r="AR305" s="13"/>
      <c r="AS305" s="13"/>
      <c r="AT305" s="13"/>
      <c r="AU305" s="13"/>
      <c r="AV305" s="13"/>
      <c r="AW305" s="13"/>
      <c r="AX305" s="13"/>
      <c r="AY305" s="13"/>
      <c r="AZ305" s="13"/>
      <c r="BA305" s="13"/>
      <c r="BB305" s="13"/>
      <c r="BC305" s="13"/>
      <c r="BD305" s="13"/>
    </row>
    <row r="306" spans="1:56" ht="2.25" customHeight="1" x14ac:dyDescent="0.25">
      <c r="A306" s="52"/>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c r="AA306" s="217"/>
      <c r="AB306" s="217"/>
      <c r="AC306" s="217"/>
      <c r="AD306" s="217"/>
      <c r="AE306" s="217"/>
      <c r="AF306" s="217"/>
      <c r="AG306" s="217"/>
      <c r="AH306" s="217"/>
      <c r="AI306" s="217"/>
      <c r="AJ306" s="217"/>
      <c r="AK306" s="217"/>
      <c r="AL306" s="217"/>
      <c r="AM306" s="217"/>
      <c r="AN306" s="217"/>
      <c r="AO306" s="217"/>
      <c r="AP306" s="217"/>
      <c r="AQ306" s="13"/>
      <c r="AR306" s="13"/>
      <c r="AS306" s="13"/>
      <c r="AT306" s="13"/>
      <c r="AU306" s="13"/>
      <c r="AV306" s="13"/>
      <c r="AW306" s="13"/>
      <c r="AX306" s="13"/>
      <c r="AY306" s="13"/>
      <c r="AZ306" s="13"/>
      <c r="BA306" s="13"/>
      <c r="BB306" s="13"/>
      <c r="BC306" s="13"/>
      <c r="BD306" s="13"/>
    </row>
    <row r="307" spans="1:56" ht="15" hidden="1" customHeight="1" x14ac:dyDescent="0.25">
      <c r="A307" s="1"/>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row>
    <row r="308" spans="1:56" ht="15" customHeight="1" x14ac:dyDescent="0.25">
      <c r="A308" s="1"/>
      <c r="B308" s="13"/>
      <c r="C308" s="100" t="s">
        <v>127</v>
      </c>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3"/>
      <c r="AR308" s="13"/>
      <c r="AS308" s="13"/>
      <c r="AT308" s="13"/>
      <c r="AU308" s="13"/>
      <c r="AV308" s="13"/>
      <c r="AW308" s="13"/>
      <c r="AX308" s="13"/>
      <c r="AY308" s="13"/>
      <c r="AZ308" s="13"/>
      <c r="BA308" s="13"/>
      <c r="BB308" s="13"/>
      <c r="BC308" s="13"/>
      <c r="BD308" s="13"/>
    </row>
    <row r="309" spans="1:56" ht="15" hidden="1" customHeight="1" x14ac:dyDescent="0.25">
      <c r="A309" s="1"/>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row>
    <row r="310" spans="1:56" ht="15" customHeight="1" x14ac:dyDescent="0.25">
      <c r="A310" s="1"/>
      <c r="B310" s="13"/>
      <c r="C310" s="100" t="s">
        <v>128</v>
      </c>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3"/>
      <c r="AR310" s="13"/>
      <c r="AS310" s="13"/>
      <c r="AT310" s="13"/>
      <c r="AU310" s="13"/>
      <c r="AV310" s="13"/>
      <c r="AW310" s="13"/>
      <c r="AX310" s="13"/>
      <c r="AY310" s="13"/>
      <c r="AZ310" s="13"/>
      <c r="BA310" s="13"/>
      <c r="BB310" s="13"/>
      <c r="BC310" s="13"/>
      <c r="BD310" s="13"/>
    </row>
    <row r="311" spans="1:56" ht="15" customHeight="1" x14ac:dyDescent="0.25">
      <c r="A311" s="1"/>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row>
    <row r="312" spans="1:56" ht="15" customHeight="1" x14ac:dyDescent="0.25">
      <c r="A312" s="1">
        <v>29</v>
      </c>
      <c r="B312" s="145" t="s">
        <v>129</v>
      </c>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3"/>
      <c r="AR312" s="13"/>
      <c r="AS312" s="13"/>
      <c r="AT312" s="13"/>
      <c r="AU312" s="13"/>
      <c r="AV312" s="13"/>
      <c r="AW312" s="13"/>
      <c r="AX312" s="13"/>
      <c r="AY312" s="13"/>
      <c r="AZ312" s="13"/>
      <c r="BA312" s="13"/>
      <c r="BB312" s="13"/>
      <c r="BC312" s="13"/>
      <c r="BD312" s="13"/>
    </row>
    <row r="313" spans="1:56" ht="2.25" customHeight="1" x14ac:dyDescent="0.25">
      <c r="A313" s="1"/>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row>
    <row r="314" spans="1:56" ht="15" customHeight="1" x14ac:dyDescent="0.25">
      <c r="A314" s="1"/>
      <c r="B314" s="13"/>
      <c r="C314" s="100" t="s">
        <v>130</v>
      </c>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3"/>
      <c r="AR314" s="13"/>
      <c r="AS314" s="13"/>
      <c r="AT314" s="13"/>
      <c r="AU314" s="13"/>
      <c r="AV314" s="13"/>
      <c r="AW314" s="13"/>
      <c r="AX314" s="13"/>
      <c r="AY314" s="13"/>
      <c r="AZ314" s="13"/>
      <c r="BA314" s="13"/>
      <c r="BB314" s="13"/>
      <c r="BC314" s="13"/>
      <c r="BD314" s="13"/>
    </row>
    <row r="315" spans="1:56" ht="2.25" customHeight="1" x14ac:dyDescent="0.25">
      <c r="A315" s="1"/>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row>
    <row r="316" spans="1:56" ht="15" customHeight="1" x14ac:dyDescent="0.25">
      <c r="A316" s="1"/>
      <c r="B316" s="13"/>
      <c r="C316" s="100" t="s">
        <v>131</v>
      </c>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3"/>
      <c r="AR316" s="13"/>
      <c r="AS316" s="13"/>
      <c r="AT316" s="13"/>
      <c r="AU316" s="13"/>
      <c r="AV316" s="13"/>
      <c r="AW316" s="13"/>
      <c r="AX316" s="13"/>
      <c r="AY316" s="13"/>
      <c r="AZ316" s="13"/>
      <c r="BA316" s="13"/>
      <c r="BB316" s="13"/>
      <c r="BC316" s="13"/>
      <c r="BD316" s="13"/>
    </row>
    <row r="317" spans="1:56" ht="2.25" customHeight="1" x14ac:dyDescent="0.25">
      <c r="A317" s="1"/>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row>
    <row r="318" spans="1:56" ht="15" customHeight="1" x14ac:dyDescent="0.25">
      <c r="A318" s="1"/>
      <c r="B318" s="13"/>
      <c r="C318" s="100" t="s">
        <v>132</v>
      </c>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3"/>
      <c r="AR318" s="13"/>
      <c r="AS318" s="13"/>
      <c r="AT318" s="13"/>
      <c r="AU318" s="13"/>
      <c r="AV318" s="13"/>
      <c r="AW318" s="13"/>
      <c r="AX318" s="13"/>
      <c r="AY318" s="13"/>
      <c r="AZ318" s="13"/>
      <c r="BA318" s="13"/>
      <c r="BB318" s="13"/>
      <c r="BC318" s="13"/>
      <c r="BD318" s="13"/>
    </row>
    <row r="319" spans="1:56" ht="2.25" customHeight="1" x14ac:dyDescent="0.25">
      <c r="A319" s="1"/>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row>
    <row r="320" spans="1:56" ht="15" customHeight="1" x14ac:dyDescent="0.25">
      <c r="A320" s="10"/>
      <c r="B320" s="13"/>
      <c r="C320" s="115" t="s">
        <v>133</v>
      </c>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3"/>
      <c r="AR320" s="13"/>
      <c r="AS320" s="13"/>
      <c r="AT320" s="13"/>
      <c r="AU320" s="13"/>
      <c r="AV320" s="13"/>
      <c r="AW320" s="13"/>
      <c r="AX320" s="13"/>
      <c r="AY320" s="13"/>
      <c r="AZ320" s="13"/>
      <c r="BA320" s="13"/>
      <c r="BB320" s="13"/>
      <c r="BC320" s="13"/>
      <c r="BD320" s="13"/>
    </row>
    <row r="321" spans="1:56" ht="2.25" customHeight="1" x14ac:dyDescent="0.25">
      <c r="A321" s="1"/>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row>
    <row r="322" spans="1:56" ht="15" customHeight="1" x14ac:dyDescent="0.25">
      <c r="A322" s="1"/>
      <c r="B322" s="13"/>
      <c r="C322" s="13" t="s">
        <v>134</v>
      </c>
      <c r="D322" s="13"/>
      <c r="E322" s="13"/>
      <c r="F322" s="5"/>
      <c r="G322" s="50"/>
      <c r="H322" s="50"/>
      <c r="I322" s="50"/>
      <c r="J322" s="329"/>
      <c r="K322" s="330"/>
      <c r="L322" s="330"/>
      <c r="M322" s="330"/>
      <c r="N322" s="330"/>
      <c r="O322" s="330"/>
      <c r="P322" s="330"/>
      <c r="Q322" s="330"/>
      <c r="R322" s="330"/>
      <c r="S322" s="330"/>
      <c r="T322" s="330"/>
      <c r="U322" s="330"/>
      <c r="V322" s="330"/>
      <c r="W322" s="330"/>
      <c r="X322" s="330"/>
      <c r="Y322" s="330"/>
      <c r="Z322" s="330"/>
      <c r="AA322" s="330"/>
      <c r="AB322" s="330"/>
      <c r="AC322" s="330"/>
      <c r="AD322" s="330"/>
      <c r="AE322" s="330"/>
      <c r="AF322" s="330"/>
      <c r="AG322" s="330"/>
      <c r="AH322" s="330"/>
      <c r="AI322" s="330"/>
      <c r="AJ322" s="330"/>
      <c r="AK322" s="330"/>
      <c r="AL322" s="330"/>
      <c r="AM322" s="330"/>
      <c r="AN322" s="330"/>
      <c r="AO322" s="330"/>
      <c r="AP322" s="331"/>
      <c r="AQ322" s="13"/>
      <c r="AR322" s="13"/>
      <c r="AS322" s="13"/>
      <c r="AT322" s="13"/>
      <c r="AU322" s="13"/>
      <c r="AV322" s="13"/>
      <c r="AW322" s="13"/>
      <c r="AX322" s="13"/>
      <c r="AY322" s="13"/>
      <c r="AZ322" s="13"/>
      <c r="BA322" s="13"/>
      <c r="BB322" s="13"/>
      <c r="BC322" s="13"/>
      <c r="BD322" s="13"/>
    </row>
    <row r="323" spans="1:56" ht="15" customHeight="1" x14ac:dyDescent="0.25">
      <c r="A323" s="1"/>
      <c r="B323" s="13"/>
      <c r="C323" s="13"/>
      <c r="D323" s="13"/>
      <c r="E323" s="13"/>
      <c r="F323" s="5"/>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13"/>
      <c r="AR323" s="13"/>
      <c r="AS323" s="13"/>
      <c r="AT323" s="13"/>
      <c r="AU323" s="13"/>
      <c r="AV323" s="13"/>
      <c r="AW323" s="13"/>
      <c r="AX323" s="13"/>
      <c r="AY323" s="13"/>
      <c r="AZ323" s="13"/>
      <c r="BA323" s="13"/>
      <c r="BB323" s="13"/>
      <c r="BC323" s="13"/>
      <c r="BD323" s="13"/>
    </row>
    <row r="324" spans="1:56" ht="15" customHeight="1" x14ac:dyDescent="0.25">
      <c r="A324" s="52">
        <v>30</v>
      </c>
      <c r="B324" s="217" t="s">
        <v>135</v>
      </c>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c r="AA324" s="217"/>
      <c r="AB324" s="217"/>
      <c r="AC324" s="217"/>
      <c r="AD324" s="217"/>
      <c r="AE324" s="217"/>
      <c r="AF324" s="217"/>
      <c r="AG324" s="217"/>
      <c r="AH324" s="217"/>
      <c r="AI324" s="217"/>
      <c r="AJ324" s="217"/>
      <c r="AK324" s="217"/>
      <c r="AL324" s="217"/>
      <c r="AM324" s="217"/>
      <c r="AN324" s="217"/>
      <c r="AO324" s="217"/>
      <c r="AP324" s="217"/>
      <c r="AQ324" s="13"/>
      <c r="AR324" s="13"/>
      <c r="AS324" s="13"/>
      <c r="AT324" s="13"/>
      <c r="AU324" s="13"/>
      <c r="AV324" s="13"/>
      <c r="AW324" s="13"/>
      <c r="AX324" s="13"/>
      <c r="AY324" s="13"/>
      <c r="AZ324" s="13"/>
      <c r="BA324" s="13"/>
      <c r="BB324" s="13"/>
      <c r="BC324" s="13"/>
      <c r="BD324" s="13"/>
    </row>
    <row r="325" spans="1:56" ht="15" customHeight="1" x14ac:dyDescent="0.25">
      <c r="A325" s="52"/>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c r="AA325" s="217"/>
      <c r="AB325" s="217"/>
      <c r="AC325" s="217"/>
      <c r="AD325" s="217"/>
      <c r="AE325" s="217"/>
      <c r="AF325" s="217"/>
      <c r="AG325" s="217"/>
      <c r="AH325" s="217"/>
      <c r="AI325" s="217"/>
      <c r="AJ325" s="217"/>
      <c r="AK325" s="217"/>
      <c r="AL325" s="217"/>
      <c r="AM325" s="217"/>
      <c r="AN325" s="217"/>
      <c r="AO325" s="217"/>
      <c r="AP325" s="217"/>
      <c r="AQ325" s="13"/>
      <c r="AR325" s="13"/>
      <c r="AS325" s="13"/>
      <c r="AT325" s="13"/>
      <c r="AU325" s="13"/>
      <c r="AV325" s="13"/>
      <c r="AW325" s="13"/>
      <c r="AX325" s="13"/>
      <c r="AY325" s="13"/>
      <c r="AZ325" s="13"/>
      <c r="BA325" s="13"/>
      <c r="BB325" s="13"/>
      <c r="BC325" s="13"/>
      <c r="BD325" s="13"/>
    </row>
    <row r="326" spans="1:56" ht="2.25" customHeight="1" x14ac:dyDescent="0.25">
      <c r="A326" s="1"/>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row>
    <row r="327" spans="1:56" ht="15" customHeight="1" x14ac:dyDescent="0.25">
      <c r="A327" s="1"/>
      <c r="B327" s="13"/>
      <c r="C327" s="100" t="s">
        <v>136</v>
      </c>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3"/>
      <c r="AR327" s="13"/>
      <c r="AS327" s="13"/>
      <c r="AT327" s="13"/>
      <c r="AU327" s="13"/>
      <c r="AV327" s="13"/>
      <c r="AW327" s="13"/>
      <c r="AX327" s="13"/>
      <c r="AY327" s="13"/>
      <c r="AZ327" s="13"/>
      <c r="BA327" s="13"/>
      <c r="BB327" s="13"/>
      <c r="BC327" s="13"/>
      <c r="BD327" s="13"/>
    </row>
    <row r="328" spans="1:56" ht="15" hidden="1" customHeight="1" x14ac:dyDescent="0.25">
      <c r="A328" s="1"/>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row>
    <row r="329" spans="1:56" ht="15" customHeight="1" x14ac:dyDescent="0.25">
      <c r="A329" s="1"/>
      <c r="B329" s="13"/>
      <c r="C329" s="100" t="s">
        <v>137</v>
      </c>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3"/>
      <c r="AR329" s="13"/>
      <c r="AS329" s="13"/>
      <c r="AT329" s="13"/>
      <c r="AU329" s="13"/>
      <c r="AV329" s="13"/>
      <c r="AW329" s="13"/>
      <c r="AX329" s="13"/>
      <c r="AY329" s="13"/>
      <c r="AZ329" s="13"/>
      <c r="BA329" s="13"/>
      <c r="BB329" s="13"/>
      <c r="BC329" s="13"/>
      <c r="BD329" s="13"/>
    </row>
    <row r="330" spans="1:56" ht="15" customHeight="1" x14ac:dyDescent="0.25">
      <c r="A330" s="1"/>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row>
    <row r="331" spans="1:56" ht="15" customHeight="1" x14ac:dyDescent="0.25">
      <c r="A331" s="1">
        <v>31</v>
      </c>
      <c r="B331" s="145" t="s">
        <v>138</v>
      </c>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3"/>
      <c r="AR331" s="13"/>
      <c r="AS331" s="13"/>
      <c r="AT331" s="13"/>
      <c r="AU331" s="13"/>
      <c r="AV331" s="13"/>
      <c r="AW331" s="13"/>
      <c r="AX331" s="13"/>
      <c r="AY331" s="13"/>
      <c r="AZ331" s="13"/>
      <c r="BA331" s="13"/>
      <c r="BB331" s="13"/>
      <c r="BC331" s="13"/>
      <c r="BD331" s="13"/>
    </row>
    <row r="332" spans="1:56" ht="2.25" customHeight="1" x14ac:dyDescent="0.25">
      <c r="A332" s="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3"/>
      <c r="AR332" s="13"/>
      <c r="AS332" s="13"/>
      <c r="AT332" s="13"/>
      <c r="AU332" s="13"/>
      <c r="AV332" s="13"/>
      <c r="AW332" s="13"/>
      <c r="AX332" s="13"/>
      <c r="AY332" s="13"/>
      <c r="AZ332" s="13"/>
      <c r="BA332" s="13"/>
      <c r="BB332" s="13"/>
      <c r="BC332" s="13"/>
      <c r="BD332" s="13"/>
    </row>
    <row r="333" spans="1:56" ht="15" customHeight="1" x14ac:dyDescent="0.25">
      <c r="A333" s="1"/>
      <c r="B333" s="267"/>
      <c r="C333" s="268"/>
      <c r="D333" s="268"/>
      <c r="E333" s="269"/>
      <c r="F333" s="13"/>
      <c r="G333" s="13" t="s">
        <v>139</v>
      </c>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23"/>
      <c r="AR333" s="23"/>
      <c r="AS333" s="23"/>
      <c r="AT333" s="23"/>
      <c r="AU333" s="13"/>
      <c r="AV333" s="13"/>
      <c r="AW333" s="13"/>
      <c r="AX333" s="13"/>
      <c r="AY333" s="13"/>
      <c r="AZ333" s="13"/>
      <c r="BA333" s="13"/>
      <c r="BB333" s="13"/>
      <c r="BC333" s="13"/>
      <c r="BD333" s="13"/>
    </row>
    <row r="334" spans="1:56" ht="15" customHeight="1" x14ac:dyDescent="0.25">
      <c r="A334" s="1"/>
      <c r="B334" s="50"/>
      <c r="C334" s="50"/>
      <c r="D334" s="50"/>
      <c r="E334" s="50"/>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23"/>
      <c r="AR334" s="23"/>
      <c r="AS334" s="23"/>
      <c r="AT334" s="23"/>
      <c r="AU334" s="13"/>
      <c r="AV334" s="13"/>
      <c r="AW334" s="13"/>
      <c r="AX334" s="13"/>
      <c r="AY334" s="13"/>
      <c r="AZ334" s="13"/>
      <c r="BA334" s="13"/>
      <c r="BB334" s="13"/>
      <c r="BC334" s="13"/>
      <c r="BD334" s="13"/>
    </row>
    <row r="335" spans="1:56" ht="15" customHeight="1" x14ac:dyDescent="0.25">
      <c r="A335" s="1">
        <v>32</v>
      </c>
      <c r="B335" s="211" t="s">
        <v>140</v>
      </c>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c r="AO335" s="211"/>
      <c r="AP335" s="211"/>
      <c r="AQ335" s="23"/>
      <c r="AR335" s="23"/>
      <c r="AS335" s="23"/>
      <c r="AT335" s="23"/>
      <c r="AU335" s="13"/>
      <c r="AV335" s="13"/>
      <c r="AW335" s="13"/>
      <c r="AX335" s="13"/>
      <c r="AY335" s="13"/>
      <c r="AZ335" s="13"/>
      <c r="BA335" s="13"/>
      <c r="BB335" s="13"/>
      <c r="BC335" s="13"/>
      <c r="BD335" s="13"/>
    </row>
    <row r="336" spans="1:56" ht="30" customHeight="1" x14ac:dyDescent="0.25">
      <c r="A336" s="1"/>
      <c r="B336" s="212" t="s">
        <v>141</v>
      </c>
      <c r="C336" s="213"/>
      <c r="D336" s="213"/>
      <c r="E336" s="213"/>
      <c r="F336" s="213"/>
      <c r="G336" s="213"/>
      <c r="H336" s="213"/>
      <c r="I336" s="213"/>
      <c r="J336" s="213"/>
      <c r="K336" s="213"/>
      <c r="L336" s="213"/>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3"/>
      <c r="AR336" s="23"/>
      <c r="AS336" s="23"/>
      <c r="AT336" s="23"/>
      <c r="AU336" s="13"/>
      <c r="AV336" s="13"/>
      <c r="AW336" s="13"/>
      <c r="AX336" s="13"/>
      <c r="AY336" s="13"/>
      <c r="AZ336" s="13"/>
      <c r="BA336" s="13"/>
      <c r="BB336" s="13"/>
      <c r="BC336" s="13"/>
      <c r="BD336" s="13"/>
    </row>
    <row r="337" spans="1:56" ht="2.25" customHeight="1" x14ac:dyDescent="0.25">
      <c r="A337" s="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23"/>
      <c r="AR337" s="23"/>
      <c r="AS337" s="23"/>
      <c r="AT337" s="23"/>
      <c r="AU337" s="13"/>
      <c r="AV337" s="13"/>
      <c r="AW337" s="13"/>
      <c r="AX337" s="13"/>
      <c r="AY337" s="13"/>
      <c r="AZ337" s="13"/>
      <c r="BA337" s="13"/>
      <c r="BB337" s="13"/>
      <c r="BC337" s="13"/>
      <c r="BD337" s="13"/>
    </row>
    <row r="338" spans="1:56" ht="15" customHeight="1" x14ac:dyDescent="0.25">
      <c r="A338" s="1"/>
      <c r="B338" s="214"/>
      <c r="C338" s="214"/>
      <c r="D338" s="214"/>
      <c r="E338" s="214"/>
      <c r="F338" s="51"/>
      <c r="G338" s="50" t="s">
        <v>142</v>
      </c>
      <c r="H338" s="50"/>
      <c r="I338" s="50"/>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23"/>
      <c r="AR338" s="23"/>
      <c r="AS338" s="23"/>
      <c r="AT338" s="23"/>
      <c r="AU338" s="13"/>
      <c r="AV338" s="13"/>
      <c r="AW338" s="13"/>
      <c r="AX338" s="13"/>
      <c r="AY338" s="13"/>
      <c r="AZ338" s="13"/>
      <c r="BA338" s="13"/>
      <c r="BB338" s="13"/>
      <c r="BC338" s="13"/>
      <c r="BD338" s="13"/>
    </row>
    <row r="339" spans="1:56" ht="2.25" customHeight="1" x14ac:dyDescent="0.25">
      <c r="A339" s="1"/>
      <c r="B339" s="50"/>
      <c r="C339" s="50"/>
      <c r="D339" s="50"/>
      <c r="E339" s="50"/>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23"/>
      <c r="AR339" s="23"/>
      <c r="AS339" s="23"/>
      <c r="AT339" s="23"/>
      <c r="AU339" s="13"/>
      <c r="AV339" s="13"/>
      <c r="AW339" s="13"/>
      <c r="AX339" s="13"/>
      <c r="AY339" s="13"/>
      <c r="AZ339" s="13"/>
      <c r="BA339" s="13"/>
      <c r="BB339" s="13"/>
      <c r="BC339" s="13"/>
      <c r="BD339" s="13"/>
    </row>
    <row r="340" spans="1:56" ht="15" customHeight="1" x14ac:dyDescent="0.25">
      <c r="A340" s="1"/>
      <c r="B340" s="13"/>
      <c r="C340" s="13"/>
      <c r="D340" s="13"/>
      <c r="E340" s="13"/>
      <c r="F340" s="5"/>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13"/>
      <c r="AR340" s="13"/>
      <c r="AS340" s="13"/>
      <c r="AT340" s="13"/>
      <c r="AU340" s="13"/>
      <c r="AV340" s="13"/>
      <c r="AW340" s="13"/>
      <c r="AX340" s="13"/>
      <c r="AY340" s="13"/>
      <c r="AZ340" s="13"/>
      <c r="BA340" s="13"/>
      <c r="BB340" s="13"/>
      <c r="BC340" s="13"/>
      <c r="BD340" s="13"/>
    </row>
    <row r="341" spans="1:56" ht="15" customHeight="1" x14ac:dyDescent="0.25">
      <c r="A341" s="1"/>
      <c r="B341" s="111" t="s">
        <v>143</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c r="AO341" s="111"/>
      <c r="AP341" s="112"/>
      <c r="AQ341" s="13"/>
      <c r="AR341" s="13"/>
      <c r="AS341" s="13"/>
      <c r="AT341" s="13"/>
      <c r="AU341" s="13"/>
      <c r="AV341" s="13"/>
      <c r="AW341" s="13"/>
      <c r="AX341" s="13"/>
      <c r="AY341" s="13"/>
      <c r="AZ341" s="13"/>
      <c r="BA341" s="13"/>
      <c r="BB341" s="13"/>
      <c r="BC341" s="13"/>
      <c r="BD341" s="13"/>
    </row>
    <row r="342" spans="1:56" ht="15" customHeight="1" x14ac:dyDescent="0.25">
      <c r="A342" s="1"/>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22"/>
      <c r="AQ342" s="13"/>
      <c r="AR342" s="13"/>
      <c r="AS342" s="13"/>
      <c r="AT342" s="13"/>
      <c r="AU342" s="13"/>
      <c r="AV342" s="13"/>
      <c r="AW342" s="13"/>
      <c r="AX342" s="13"/>
      <c r="AY342" s="13"/>
      <c r="AZ342" s="13"/>
      <c r="BA342" s="13"/>
      <c r="BB342" s="13"/>
      <c r="BC342" s="13"/>
      <c r="BD342" s="13"/>
    </row>
    <row r="343" spans="1:56" ht="15" customHeight="1" x14ac:dyDescent="0.25">
      <c r="A343" s="1">
        <v>33</v>
      </c>
      <c r="B343" s="332" t="s">
        <v>144</v>
      </c>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3"/>
      <c r="AC343" s="333"/>
      <c r="AD343" s="333"/>
      <c r="AE343" s="333"/>
      <c r="AF343" s="333"/>
      <c r="AG343" s="333"/>
      <c r="AH343" s="333"/>
      <c r="AI343" s="333"/>
      <c r="AJ343" s="333"/>
      <c r="AK343" s="333"/>
      <c r="AL343" s="333"/>
      <c r="AM343" s="333"/>
      <c r="AN343" s="333"/>
      <c r="AO343" s="333"/>
      <c r="AP343" s="333"/>
      <c r="AQ343" s="333"/>
      <c r="AR343" s="333"/>
      <c r="AS343" s="13"/>
      <c r="AT343" s="13"/>
      <c r="AU343" s="13"/>
      <c r="AV343" s="13"/>
      <c r="AW343" s="13"/>
      <c r="AX343" s="13"/>
      <c r="AY343" s="13"/>
      <c r="AZ343" s="13"/>
      <c r="BA343" s="13"/>
      <c r="BB343" s="13"/>
      <c r="BC343" s="13"/>
      <c r="BD343" s="13"/>
    </row>
    <row r="344" spans="1:56" ht="15" customHeight="1" x14ac:dyDescent="0.25">
      <c r="A344" s="1"/>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13"/>
      <c r="AR344" s="13"/>
      <c r="AS344" s="13"/>
      <c r="AT344" s="13"/>
      <c r="AU344" s="13"/>
      <c r="AV344" s="13"/>
      <c r="AW344" s="13"/>
      <c r="AX344" s="13"/>
      <c r="AY344" s="13"/>
      <c r="AZ344" s="13"/>
      <c r="BA344" s="13"/>
      <c r="BB344" s="13"/>
      <c r="BC344" s="13"/>
      <c r="BD344" s="13"/>
    </row>
    <row r="345" spans="1:56" ht="15" customHeight="1" x14ac:dyDescent="0.25">
      <c r="A345" s="1">
        <v>34</v>
      </c>
      <c r="B345" s="208" t="s">
        <v>145</v>
      </c>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c r="AG345" s="208"/>
      <c r="AH345" s="208"/>
      <c r="AI345" s="208"/>
      <c r="AJ345" s="208"/>
      <c r="AK345" s="208"/>
      <c r="AL345" s="208"/>
      <c r="AM345" s="208"/>
      <c r="AN345" s="208"/>
      <c r="AO345" s="208"/>
      <c r="AP345" s="208"/>
      <c r="AQ345" s="13"/>
      <c r="AR345" s="13"/>
      <c r="AS345" s="13"/>
      <c r="AT345" s="13"/>
      <c r="AU345" s="13"/>
      <c r="AV345" s="13"/>
      <c r="AW345" s="13"/>
      <c r="AX345" s="13"/>
      <c r="AY345" s="13"/>
      <c r="AZ345" s="13"/>
      <c r="BA345" s="13"/>
      <c r="BB345" s="13"/>
      <c r="BC345" s="13"/>
      <c r="BD345" s="13"/>
    </row>
    <row r="346" spans="1:56" ht="2.25" customHeight="1" x14ac:dyDescent="0.25">
      <c r="A346" s="1"/>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13"/>
      <c r="AR346" s="13"/>
      <c r="AS346" s="13"/>
      <c r="AT346" s="13"/>
      <c r="AU346" s="13"/>
      <c r="AV346" s="13"/>
      <c r="AW346" s="13"/>
      <c r="AX346" s="13"/>
      <c r="AY346" s="13"/>
      <c r="AZ346" s="13"/>
      <c r="BA346" s="13"/>
      <c r="BB346" s="13"/>
      <c r="BC346" s="13"/>
      <c r="BD346" s="13"/>
    </row>
    <row r="347" spans="1:56" ht="15" customHeight="1" x14ac:dyDescent="0.25">
      <c r="A347" s="1"/>
      <c r="B347" s="209" t="s">
        <v>146</v>
      </c>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13"/>
      <c r="AR347" s="13"/>
      <c r="AS347" s="13"/>
      <c r="AT347" s="13"/>
      <c r="AU347" s="13"/>
      <c r="AV347" s="13"/>
      <c r="AW347" s="13"/>
      <c r="AX347" s="13"/>
      <c r="AY347" s="13"/>
      <c r="AZ347" s="13"/>
      <c r="BA347" s="13"/>
      <c r="BB347" s="13"/>
      <c r="BC347" s="13"/>
      <c r="BD347" s="13"/>
    </row>
    <row r="348" spans="1:56" ht="2.25" customHeight="1" x14ac:dyDescent="0.25">
      <c r="A348" s="1"/>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13"/>
      <c r="AR348" s="13"/>
      <c r="AS348" s="13"/>
      <c r="AT348" s="13"/>
      <c r="AU348" s="13"/>
      <c r="AV348" s="13"/>
      <c r="AW348" s="13"/>
      <c r="AX348" s="13"/>
      <c r="AY348" s="13"/>
      <c r="AZ348" s="13"/>
      <c r="BA348" s="13"/>
      <c r="BB348" s="13"/>
      <c r="BC348" s="13"/>
      <c r="BD348" s="13"/>
    </row>
    <row r="349" spans="1:56" ht="15" customHeight="1" x14ac:dyDescent="0.25">
      <c r="A349" s="1"/>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0"/>
      <c r="AL349" s="210"/>
      <c r="AM349" s="210"/>
      <c r="AN349" s="210"/>
      <c r="AO349" s="210"/>
      <c r="AP349" s="210"/>
      <c r="AQ349" s="13"/>
      <c r="AR349" s="13"/>
      <c r="AS349" s="13"/>
      <c r="AT349" s="13"/>
      <c r="AU349" s="13"/>
      <c r="AV349" s="13"/>
      <c r="AW349" s="13"/>
      <c r="AX349" s="13"/>
      <c r="AY349" s="13"/>
      <c r="AZ349" s="13"/>
      <c r="BA349" s="13"/>
      <c r="BB349" s="13"/>
      <c r="BC349" s="13"/>
      <c r="BD349" s="13"/>
    </row>
    <row r="350" spans="1:56" ht="15" customHeight="1" x14ac:dyDescent="0.25">
      <c r="A350" s="1"/>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0"/>
      <c r="AL350" s="210"/>
      <c r="AM350" s="210"/>
      <c r="AN350" s="210"/>
      <c r="AO350" s="210"/>
      <c r="AP350" s="210"/>
      <c r="AQ350" s="13"/>
      <c r="AR350" s="13"/>
      <c r="AS350" s="13"/>
      <c r="AT350" s="13"/>
      <c r="AU350" s="13"/>
      <c r="AV350" s="13"/>
      <c r="AW350" s="13"/>
      <c r="AX350" s="13"/>
      <c r="AY350" s="13"/>
      <c r="AZ350" s="13"/>
      <c r="BA350" s="13"/>
      <c r="BB350" s="13"/>
      <c r="BC350" s="13"/>
      <c r="BD350" s="13"/>
    </row>
    <row r="351" spans="1:56" ht="15" customHeight="1" x14ac:dyDescent="0.25">
      <c r="A351" s="1"/>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0"/>
      <c r="AL351" s="210"/>
      <c r="AM351" s="210"/>
      <c r="AN351" s="210"/>
      <c r="AO351" s="210"/>
      <c r="AP351" s="210"/>
      <c r="AQ351" s="13"/>
      <c r="AR351" s="13"/>
      <c r="AS351" s="13"/>
      <c r="AT351" s="13"/>
      <c r="AU351" s="13"/>
      <c r="AV351" s="13"/>
      <c r="AW351" s="13"/>
      <c r="AX351" s="13"/>
      <c r="AY351" s="13"/>
      <c r="AZ351" s="13"/>
      <c r="BA351" s="13"/>
      <c r="BB351" s="13"/>
      <c r="BC351" s="13"/>
      <c r="BD351" s="13"/>
    </row>
    <row r="352" spans="1:56" ht="15" customHeight="1" x14ac:dyDescent="0.25">
      <c r="A352" s="1"/>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13"/>
      <c r="AR352" s="13"/>
      <c r="AS352" s="13"/>
      <c r="AT352" s="13"/>
      <c r="AU352" s="13"/>
      <c r="AV352" s="13"/>
      <c r="AW352" s="13"/>
      <c r="AX352" s="13"/>
      <c r="AY352" s="13"/>
      <c r="AZ352" s="13"/>
      <c r="BA352" s="13"/>
      <c r="BB352" s="13"/>
      <c r="BC352" s="13"/>
      <c r="BD352" s="13"/>
    </row>
    <row r="353" spans="1:56" ht="15" customHeight="1" x14ac:dyDescent="0.25">
      <c r="A353" s="1"/>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210"/>
      <c r="AM353" s="210"/>
      <c r="AN353" s="210"/>
      <c r="AO353" s="210"/>
      <c r="AP353" s="210"/>
      <c r="AQ353" s="13"/>
      <c r="AR353" s="13"/>
      <c r="AS353" s="13"/>
      <c r="AT353" s="13"/>
      <c r="AU353" s="13"/>
      <c r="AV353" s="13"/>
      <c r="AW353" s="13"/>
      <c r="AX353" s="13"/>
      <c r="AY353" s="13"/>
      <c r="AZ353" s="13"/>
      <c r="BA353" s="13"/>
      <c r="BB353" s="13"/>
      <c r="BC353" s="13"/>
      <c r="BD353" s="13"/>
    </row>
    <row r="354" spans="1:56" ht="15" customHeight="1" x14ac:dyDescent="0.25">
      <c r="A354" s="1"/>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210"/>
      <c r="AN354" s="210"/>
      <c r="AO354" s="210"/>
      <c r="AP354" s="210"/>
      <c r="AQ354" s="13"/>
      <c r="AR354" s="13"/>
      <c r="AS354" s="13"/>
      <c r="AT354" s="13"/>
      <c r="AU354" s="13"/>
      <c r="AV354" s="13"/>
      <c r="AW354" s="13"/>
      <c r="AX354" s="13"/>
      <c r="AY354" s="13"/>
      <c r="AZ354" s="13"/>
      <c r="BA354" s="13"/>
      <c r="BB354" s="13"/>
      <c r="BC354" s="13"/>
      <c r="BD354" s="13"/>
    </row>
    <row r="355" spans="1:56" ht="15" customHeight="1" x14ac:dyDescent="0.25">
      <c r="A355" s="1"/>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210"/>
      <c r="AN355" s="210"/>
      <c r="AO355" s="210"/>
      <c r="AP355" s="210"/>
      <c r="AQ355" s="13"/>
      <c r="AR355" s="13"/>
      <c r="AS355" s="13"/>
      <c r="AT355" s="13"/>
      <c r="AU355" s="13"/>
      <c r="AV355" s="13"/>
      <c r="AW355" s="13"/>
      <c r="AX355" s="13"/>
      <c r="AY355" s="13"/>
      <c r="AZ355" s="13"/>
      <c r="BA355" s="13"/>
      <c r="BB355" s="13"/>
      <c r="BC355" s="13"/>
      <c r="BD355" s="13"/>
    </row>
    <row r="356" spans="1:56" ht="15" customHeight="1" x14ac:dyDescent="0.25">
      <c r="A356" s="1"/>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210"/>
      <c r="AM356" s="210"/>
      <c r="AN356" s="210"/>
      <c r="AO356" s="210"/>
      <c r="AP356" s="210"/>
      <c r="AQ356" s="13"/>
      <c r="AR356" s="13"/>
      <c r="AS356" s="13"/>
      <c r="AT356" s="13"/>
      <c r="AU356" s="13"/>
      <c r="AV356" s="13"/>
      <c r="AW356" s="13"/>
      <c r="AX356" s="13"/>
      <c r="AY356" s="13"/>
      <c r="AZ356" s="13"/>
      <c r="BA356" s="13"/>
      <c r="BB356" s="13"/>
      <c r="BC356" s="13"/>
      <c r="BD356" s="13"/>
    </row>
    <row r="357" spans="1:56" ht="15" customHeight="1" x14ac:dyDescent="0.25">
      <c r="A357" s="1"/>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0"/>
      <c r="AL357" s="210"/>
      <c r="AM357" s="210"/>
      <c r="AN357" s="210"/>
      <c r="AO357" s="210"/>
      <c r="AP357" s="210"/>
      <c r="AQ357" s="13"/>
      <c r="AR357" s="13"/>
      <c r="AS357" s="13"/>
      <c r="AT357" s="13"/>
      <c r="AU357" s="13"/>
      <c r="AV357" s="13"/>
      <c r="AW357" s="13"/>
      <c r="AX357" s="13"/>
      <c r="AY357" s="13"/>
      <c r="AZ357" s="13"/>
      <c r="BA357" s="13"/>
      <c r="BB357" s="13"/>
      <c r="BC357" s="13"/>
      <c r="BD357" s="13"/>
    </row>
    <row r="358" spans="1:56" ht="15" customHeight="1" x14ac:dyDescent="0.25">
      <c r="A358" s="1"/>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10"/>
      <c r="AF358" s="210"/>
      <c r="AG358" s="210"/>
      <c r="AH358" s="210"/>
      <c r="AI358" s="210"/>
      <c r="AJ358" s="210"/>
      <c r="AK358" s="210"/>
      <c r="AL358" s="210"/>
      <c r="AM358" s="210"/>
      <c r="AN358" s="210"/>
      <c r="AO358" s="210"/>
      <c r="AP358" s="210"/>
      <c r="AQ358" s="13"/>
      <c r="AR358" s="13"/>
      <c r="AS358" s="13"/>
      <c r="AT358" s="13"/>
      <c r="AU358" s="13"/>
      <c r="AV358" s="13"/>
      <c r="AW358" s="13"/>
      <c r="AX358" s="13"/>
      <c r="AY358" s="13"/>
      <c r="AZ358" s="13"/>
      <c r="BA358" s="13"/>
      <c r="BB358" s="13"/>
      <c r="BC358" s="13"/>
      <c r="BD358" s="13"/>
    </row>
    <row r="359" spans="1:56" ht="15" customHeight="1" x14ac:dyDescent="0.25">
      <c r="A359" s="1"/>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0"/>
      <c r="AL359" s="210"/>
      <c r="AM359" s="210"/>
      <c r="AN359" s="210"/>
      <c r="AO359" s="210"/>
      <c r="AP359" s="210"/>
      <c r="AQ359" s="13"/>
      <c r="AR359" s="13"/>
      <c r="AS359" s="13"/>
      <c r="AT359" s="13"/>
      <c r="AU359" s="13"/>
      <c r="AV359" s="13"/>
      <c r="AW359" s="13"/>
      <c r="AX359" s="13"/>
      <c r="AY359" s="13"/>
      <c r="AZ359" s="13"/>
      <c r="BA359" s="13"/>
      <c r="BB359" s="13"/>
      <c r="BC359" s="13"/>
      <c r="BD359" s="13"/>
    </row>
    <row r="360" spans="1:56" ht="15" customHeight="1" x14ac:dyDescent="0.25">
      <c r="A360" s="1"/>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10"/>
      <c r="AF360" s="210"/>
      <c r="AG360" s="210"/>
      <c r="AH360" s="210"/>
      <c r="AI360" s="210"/>
      <c r="AJ360" s="210"/>
      <c r="AK360" s="210"/>
      <c r="AL360" s="210"/>
      <c r="AM360" s="210"/>
      <c r="AN360" s="210"/>
      <c r="AO360" s="210"/>
      <c r="AP360" s="210"/>
      <c r="AQ360" s="13"/>
      <c r="AR360" s="13"/>
      <c r="AS360" s="13"/>
      <c r="AT360" s="13"/>
      <c r="AU360" s="13"/>
      <c r="AV360" s="13"/>
      <c r="AW360" s="13"/>
      <c r="AX360" s="13"/>
      <c r="AY360" s="13"/>
      <c r="AZ360" s="13"/>
      <c r="BA360" s="13"/>
      <c r="BB360" s="13"/>
      <c r="BC360" s="13"/>
      <c r="BD360" s="13"/>
    </row>
    <row r="361" spans="1:56" ht="15" customHeight="1" x14ac:dyDescent="0.25">
      <c r="A361" s="1"/>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c r="AA361" s="210"/>
      <c r="AB361" s="210"/>
      <c r="AC361" s="210"/>
      <c r="AD361" s="210"/>
      <c r="AE361" s="210"/>
      <c r="AF361" s="210"/>
      <c r="AG361" s="210"/>
      <c r="AH361" s="210"/>
      <c r="AI361" s="210"/>
      <c r="AJ361" s="210"/>
      <c r="AK361" s="210"/>
      <c r="AL361" s="210"/>
      <c r="AM361" s="210"/>
      <c r="AN361" s="210"/>
      <c r="AO361" s="210"/>
      <c r="AP361" s="210"/>
      <c r="AQ361" s="13"/>
      <c r="AR361" s="13"/>
      <c r="AS361" s="13"/>
      <c r="AT361" s="13"/>
      <c r="AU361" s="13"/>
      <c r="AV361" s="13"/>
      <c r="AW361" s="13"/>
      <c r="AX361" s="13"/>
      <c r="AY361" s="13"/>
      <c r="AZ361" s="13"/>
      <c r="BA361" s="13"/>
      <c r="BB361" s="13"/>
      <c r="BC361" s="13"/>
      <c r="BD361" s="13"/>
    </row>
    <row r="362" spans="1:56" ht="15" customHeight="1" x14ac:dyDescent="0.25">
      <c r="A362" s="1"/>
      <c r="B362" s="26"/>
      <c r="C362" s="26"/>
      <c r="D362" s="26"/>
      <c r="E362" s="26"/>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row>
    <row r="363" spans="1:56" ht="15" customHeight="1" x14ac:dyDescent="0.25">
      <c r="A363" s="1"/>
      <c r="B363" s="111" t="s">
        <v>147</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2"/>
      <c r="AQ363" s="13"/>
      <c r="AR363" s="13"/>
      <c r="AS363" s="13"/>
      <c r="AT363" s="13"/>
      <c r="AU363" s="13"/>
      <c r="AV363" s="13"/>
      <c r="AW363" s="13"/>
      <c r="AX363" s="13"/>
      <c r="AY363" s="13"/>
      <c r="AZ363" s="13"/>
      <c r="BA363" s="13"/>
      <c r="BB363" s="13"/>
      <c r="BC363" s="13"/>
      <c r="BD363" s="13"/>
    </row>
    <row r="364" spans="1:56" ht="15" customHeight="1" x14ac:dyDescent="0.25">
      <c r="A364" s="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3"/>
      <c r="AQ364" s="13"/>
      <c r="AR364" s="13"/>
      <c r="AS364" s="13"/>
      <c r="AT364" s="13"/>
      <c r="AU364" s="13"/>
      <c r="AV364" s="13"/>
      <c r="AW364" s="13"/>
      <c r="AX364" s="13"/>
      <c r="AY364" s="13"/>
      <c r="AZ364" s="13"/>
      <c r="BA364" s="13"/>
      <c r="BB364" s="13"/>
      <c r="BC364" s="13"/>
      <c r="BD364" s="13"/>
    </row>
    <row r="365" spans="1:56" ht="30" customHeight="1" x14ac:dyDescent="0.25">
      <c r="A365" s="1">
        <v>35</v>
      </c>
      <c r="B365" s="215" t="s">
        <v>148</v>
      </c>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c r="AA365" s="215"/>
      <c r="AB365" s="215"/>
      <c r="AC365" s="215"/>
      <c r="AD365" s="215"/>
      <c r="AE365" s="215"/>
      <c r="AF365" s="215"/>
      <c r="AG365" s="215"/>
      <c r="AH365" s="215"/>
      <c r="AI365" s="215"/>
      <c r="AJ365" s="215"/>
      <c r="AK365" s="215"/>
      <c r="AL365" s="215"/>
      <c r="AM365" s="215"/>
      <c r="AN365" s="215"/>
      <c r="AO365" s="215"/>
      <c r="AP365" s="215"/>
      <c r="AQ365" s="13"/>
      <c r="AR365" s="13"/>
      <c r="AS365" s="13"/>
      <c r="AT365" s="13"/>
      <c r="AU365" s="13"/>
      <c r="AV365" s="13"/>
      <c r="AW365" s="13"/>
      <c r="AX365" s="13"/>
      <c r="AY365" s="13"/>
      <c r="AZ365" s="13"/>
      <c r="BA365" s="13"/>
      <c r="BB365" s="13"/>
      <c r="BC365" s="13"/>
      <c r="BD365" s="13"/>
    </row>
    <row r="366" spans="1:56" ht="15" customHeight="1" x14ac:dyDescent="0.25">
      <c r="A366" s="1"/>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row>
    <row r="367" spans="1:56" ht="15" customHeight="1" x14ac:dyDescent="0.25">
      <c r="A367" s="1">
        <v>36</v>
      </c>
      <c r="B367" s="116" t="s">
        <v>149</v>
      </c>
      <c r="C367" s="263"/>
      <c r="D367" s="263"/>
      <c r="E367" s="263"/>
      <c r="F367" s="263"/>
      <c r="G367" s="263"/>
      <c r="H367" s="263"/>
      <c r="I367" s="263"/>
      <c r="J367" s="263"/>
      <c r="K367" s="263"/>
      <c r="L367" s="263"/>
      <c r="M367" s="263"/>
      <c r="N367" s="263"/>
      <c r="O367" s="263"/>
      <c r="P367" s="263"/>
      <c r="Q367" s="263"/>
      <c r="R367" s="263"/>
      <c r="S367" s="263"/>
      <c r="T367" s="263"/>
      <c r="U367" s="263"/>
      <c r="V367" s="263"/>
      <c r="W367" s="263"/>
      <c r="X367" s="263"/>
      <c r="Y367" s="263"/>
      <c r="Z367" s="263"/>
      <c r="AA367" s="263"/>
      <c r="AB367" s="263"/>
      <c r="AC367" s="263"/>
      <c r="AD367" s="263"/>
      <c r="AE367" s="263"/>
      <c r="AF367" s="263"/>
      <c r="AG367" s="263"/>
      <c r="AH367" s="263"/>
      <c r="AI367" s="263"/>
      <c r="AJ367" s="263"/>
      <c r="AK367" s="263"/>
      <c r="AL367" s="263"/>
      <c r="AM367" s="263"/>
      <c r="AN367" s="263"/>
      <c r="AO367" s="263"/>
      <c r="AP367" s="263"/>
      <c r="AQ367" s="13"/>
      <c r="AR367" s="13"/>
      <c r="AS367" s="13"/>
      <c r="AT367" s="13"/>
      <c r="AU367" s="13"/>
      <c r="AV367" s="13"/>
      <c r="AW367" s="13"/>
      <c r="AX367" s="13"/>
      <c r="AY367" s="13"/>
      <c r="AZ367" s="13"/>
      <c r="BA367" s="13"/>
      <c r="BB367" s="13"/>
      <c r="BC367" s="13"/>
      <c r="BD367" s="13"/>
    </row>
    <row r="368" spans="1:56" ht="15" customHeight="1" x14ac:dyDescent="0.25">
      <c r="A368" s="1"/>
      <c r="B368" s="216" t="s">
        <v>150</v>
      </c>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13"/>
      <c r="AR368" s="13"/>
      <c r="AS368" s="13"/>
      <c r="AT368" s="13"/>
      <c r="AU368" s="13"/>
      <c r="AV368" s="13"/>
      <c r="AW368" s="13"/>
      <c r="AX368" s="13"/>
      <c r="AY368" s="13"/>
      <c r="AZ368" s="13"/>
      <c r="BA368" s="13"/>
      <c r="BB368" s="13"/>
      <c r="BC368" s="13"/>
      <c r="BD368" s="13"/>
    </row>
    <row r="369" spans="1:56" ht="15" customHeight="1" x14ac:dyDescent="0.25">
      <c r="A369" s="1"/>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13"/>
      <c r="AR369" s="13"/>
      <c r="AS369" s="13"/>
      <c r="AT369" s="13"/>
      <c r="AU369" s="13"/>
      <c r="AV369" s="13"/>
      <c r="AW369" s="13"/>
      <c r="AX369" s="13"/>
      <c r="AY369" s="13"/>
      <c r="AZ369" s="13"/>
      <c r="BA369" s="13"/>
      <c r="BB369" s="13"/>
      <c r="BC369" s="13"/>
      <c r="BD369" s="13"/>
    </row>
    <row r="370" spans="1:56" ht="15" customHeight="1" x14ac:dyDescent="0.25">
      <c r="A370" s="1"/>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13"/>
      <c r="AR370" s="13"/>
      <c r="AS370" s="13"/>
      <c r="AT370" s="13"/>
      <c r="AU370" s="13"/>
      <c r="AV370" s="13"/>
      <c r="AW370" s="13"/>
      <c r="AX370" s="13"/>
      <c r="AY370" s="13"/>
      <c r="AZ370" s="13"/>
      <c r="BA370" s="13"/>
      <c r="BB370" s="13"/>
      <c r="BC370" s="13"/>
      <c r="BD370" s="13"/>
    </row>
    <row r="371" spans="1:56" ht="15" customHeight="1" x14ac:dyDescent="0.25">
      <c r="A371" s="1"/>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13"/>
      <c r="AR371" s="13"/>
      <c r="AS371" s="13"/>
      <c r="AT371" s="13"/>
      <c r="AU371" s="13"/>
      <c r="AV371" s="13"/>
      <c r="AW371" s="13"/>
      <c r="AX371" s="13"/>
      <c r="AY371" s="13"/>
      <c r="AZ371" s="13"/>
      <c r="BA371" s="13"/>
      <c r="BB371" s="13"/>
      <c r="BC371" s="13"/>
      <c r="BD371" s="13"/>
    </row>
    <row r="372" spans="1:56" ht="15" customHeight="1" x14ac:dyDescent="0.25">
      <c r="A372" s="1"/>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13"/>
      <c r="AR372" s="13"/>
      <c r="AS372" s="13"/>
      <c r="AT372" s="13"/>
      <c r="AU372" s="13"/>
      <c r="AV372" s="13"/>
      <c r="AW372" s="13"/>
      <c r="AX372" s="13"/>
      <c r="AY372" s="13"/>
      <c r="AZ372" s="13"/>
      <c r="BA372" s="13"/>
      <c r="BB372" s="13"/>
      <c r="BC372" s="13"/>
      <c r="BD372" s="13"/>
    </row>
    <row r="373" spans="1:56" ht="15" customHeight="1" x14ac:dyDescent="0.25">
      <c r="A373" s="1"/>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13"/>
      <c r="AR373" s="13"/>
      <c r="AS373" s="13"/>
      <c r="AT373" s="13"/>
      <c r="AU373" s="13"/>
      <c r="AV373" s="13"/>
      <c r="AW373" s="13"/>
      <c r="AX373" s="13"/>
      <c r="AY373" s="13"/>
      <c r="AZ373" s="13"/>
      <c r="BA373" s="13"/>
      <c r="BB373" s="13"/>
      <c r="BC373" s="13"/>
      <c r="BD373" s="13"/>
    </row>
    <row r="374" spans="1:56" ht="15" customHeight="1" x14ac:dyDescent="0.25">
      <c r="A374" s="1"/>
      <c r="B374" s="267"/>
      <c r="C374" s="268"/>
      <c r="D374" s="268"/>
      <c r="E374" s="269"/>
      <c r="F374" s="13"/>
      <c r="G374" s="13" t="s">
        <v>142</v>
      </c>
      <c r="H374" s="13"/>
      <c r="I374" s="13"/>
      <c r="J374" s="13"/>
      <c r="K374" s="13"/>
      <c r="L374" s="13"/>
      <c r="M374" s="13"/>
      <c r="N374" s="13"/>
      <c r="O374" s="13"/>
      <c r="P374" s="13"/>
      <c r="Q374" s="13"/>
      <c r="R374" s="13"/>
      <c r="S374" s="13"/>
      <c r="T374" s="13"/>
      <c r="U374" s="13"/>
      <c r="V374" s="13"/>
      <c r="W374" s="13"/>
      <c r="X374" s="13"/>
      <c r="Y374" s="13"/>
      <c r="Z374" s="13"/>
      <c r="AA374" s="13"/>
      <c r="AB374" s="13"/>
      <c r="AC374" s="26"/>
      <c r="AD374" s="26"/>
      <c r="AE374" s="26"/>
      <c r="AF374" s="26"/>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f>AC374*0.8</f>
        <v>0</v>
      </c>
      <c r="BD374" s="13"/>
    </row>
    <row r="375" spans="1:56" ht="1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26"/>
      <c r="AD375" s="26"/>
      <c r="AE375" s="26"/>
      <c r="AF375" s="26"/>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row>
    <row r="376" spans="1:56" ht="15" customHeight="1" x14ac:dyDescent="0.25">
      <c r="A376" s="1">
        <v>37</v>
      </c>
      <c r="B376" s="145" t="s">
        <v>151</v>
      </c>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3"/>
      <c r="AR376" s="13"/>
      <c r="AS376" s="13"/>
      <c r="AT376" s="13"/>
      <c r="AU376" s="13"/>
      <c r="AV376" s="13"/>
      <c r="AW376" s="13"/>
      <c r="AX376" s="13"/>
      <c r="AY376" s="13"/>
      <c r="AZ376" s="13"/>
      <c r="BA376" s="13"/>
      <c r="BB376" s="13"/>
      <c r="BC376" s="13"/>
      <c r="BD376" s="13"/>
    </row>
    <row r="377" spans="1:56" ht="15" customHeight="1" x14ac:dyDescent="0.25">
      <c r="A377" s="1"/>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row>
    <row r="378" spans="1:56" ht="15" customHeight="1" x14ac:dyDescent="0.25">
      <c r="A378" s="1"/>
      <c r="B378" s="267"/>
      <c r="C378" s="268"/>
      <c r="D378" s="268"/>
      <c r="E378" s="269"/>
      <c r="F378" s="13"/>
      <c r="G378" s="13" t="s">
        <v>152</v>
      </c>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row>
    <row r="379" spans="1:56" ht="15" customHeight="1" x14ac:dyDescent="0.25">
      <c r="A379" s="1"/>
      <c r="B379" s="26"/>
      <c r="C379" s="26"/>
      <c r="D379" s="26"/>
      <c r="E379" s="26"/>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row>
    <row r="380" spans="1:56" ht="15" customHeight="1" x14ac:dyDescent="0.25">
      <c r="A380" s="1"/>
      <c r="B380" s="111" t="s">
        <v>153</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c r="AO380" s="111"/>
      <c r="AP380" s="112"/>
      <c r="AQ380" s="13"/>
      <c r="AR380" s="13"/>
      <c r="AS380" s="13"/>
      <c r="AT380" s="13"/>
      <c r="AU380" s="13"/>
      <c r="AV380" s="13"/>
      <c r="AW380" s="13"/>
      <c r="AX380" s="13"/>
      <c r="AY380" s="13"/>
      <c r="AZ380" s="13"/>
      <c r="BA380" s="13"/>
      <c r="BB380" s="13"/>
      <c r="BC380" s="13"/>
      <c r="BD380" s="13"/>
    </row>
    <row r="381" spans="1:56" ht="15" customHeight="1" x14ac:dyDescent="0.25">
      <c r="A381" s="1"/>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row>
    <row r="382" spans="1:56" ht="30" customHeight="1" x14ac:dyDescent="0.25">
      <c r="A382" s="1">
        <v>38</v>
      </c>
      <c r="B382" s="215" t="s">
        <v>154</v>
      </c>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c r="AH382" s="215"/>
      <c r="AI382" s="215"/>
      <c r="AJ382" s="215"/>
      <c r="AK382" s="215"/>
      <c r="AL382" s="215"/>
      <c r="AM382" s="215"/>
      <c r="AN382" s="215"/>
      <c r="AO382" s="215"/>
      <c r="AP382" s="215"/>
      <c r="AQ382" s="13"/>
      <c r="AR382" s="13"/>
      <c r="AS382" s="13"/>
      <c r="AT382" s="13"/>
      <c r="AU382" s="13"/>
      <c r="AV382" s="13"/>
      <c r="AW382" s="13"/>
      <c r="AX382" s="13"/>
      <c r="AY382" s="13"/>
      <c r="AZ382" s="13"/>
      <c r="BA382" s="13"/>
      <c r="BB382" s="13"/>
      <c r="BC382" s="13"/>
      <c r="BD382" s="13"/>
    </row>
    <row r="383" spans="1:56" ht="2.25" customHeight="1" x14ac:dyDescent="0.25">
      <c r="A383" s="1"/>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row>
    <row r="384" spans="1:56" ht="15" customHeight="1" x14ac:dyDescent="0.25">
      <c r="A384" s="13"/>
      <c r="B384" s="142" t="s">
        <v>155</v>
      </c>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3"/>
      <c r="AR384" s="13"/>
      <c r="AS384" s="13"/>
      <c r="AT384" s="13"/>
      <c r="AU384" s="13"/>
      <c r="AV384" s="13"/>
      <c r="AW384" s="13"/>
      <c r="AX384" s="13"/>
      <c r="AY384" s="13"/>
      <c r="AZ384" s="13"/>
      <c r="BA384" s="13"/>
      <c r="BB384" s="13"/>
      <c r="BC384" s="13"/>
      <c r="BD384" s="13"/>
    </row>
    <row r="385" spans="1:56" ht="15" customHeight="1" x14ac:dyDescent="0.25">
      <c r="A385" s="1"/>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c r="AA385" s="196"/>
      <c r="AB385" s="196"/>
      <c r="AC385" s="196"/>
      <c r="AD385" s="196"/>
      <c r="AE385" s="196"/>
      <c r="AF385" s="196"/>
      <c r="AG385" s="196"/>
      <c r="AH385" s="196"/>
      <c r="AI385" s="196"/>
      <c r="AJ385" s="196"/>
      <c r="AK385" s="196"/>
      <c r="AL385" s="196"/>
      <c r="AM385" s="196"/>
      <c r="AN385" s="196"/>
      <c r="AO385" s="196"/>
      <c r="AP385" s="196"/>
      <c r="AQ385" s="13"/>
      <c r="AR385" s="13"/>
      <c r="AS385" s="13"/>
      <c r="AT385" s="13"/>
      <c r="AU385" s="13"/>
      <c r="AV385" s="13"/>
      <c r="AW385" s="13"/>
      <c r="AX385" s="13"/>
      <c r="AY385" s="13"/>
      <c r="AZ385" s="13"/>
      <c r="BA385" s="13"/>
      <c r="BB385" s="13"/>
      <c r="BC385" s="13"/>
      <c r="BD385" s="13"/>
    </row>
    <row r="386" spans="1:56" ht="15" customHeight="1" x14ac:dyDescent="0.25">
      <c r="A386" s="1">
        <v>39</v>
      </c>
      <c r="B386" s="126" t="s">
        <v>156</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3"/>
      <c r="AR386" s="13"/>
      <c r="AS386" s="13"/>
      <c r="AT386" s="13"/>
      <c r="AU386" s="13"/>
      <c r="AV386" s="13"/>
      <c r="AW386" s="13"/>
      <c r="AX386" s="13"/>
      <c r="AY386" s="13"/>
      <c r="AZ386" s="13"/>
      <c r="BA386" s="13"/>
      <c r="BB386" s="13"/>
      <c r="BC386" s="13"/>
      <c r="BD386" s="13"/>
    </row>
    <row r="387" spans="1:56" ht="15" customHeight="1" x14ac:dyDescent="0.25">
      <c r="A387" s="1"/>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3"/>
      <c r="AR387" s="13"/>
      <c r="AS387" s="13"/>
      <c r="AT387" s="13"/>
      <c r="AU387" s="13"/>
      <c r="AV387" s="13"/>
      <c r="AW387" s="13"/>
      <c r="AX387" s="13"/>
      <c r="AY387" s="13"/>
      <c r="AZ387" s="13"/>
      <c r="BA387" s="13"/>
      <c r="BB387" s="13"/>
      <c r="BC387" s="13"/>
      <c r="BD387" s="13"/>
    </row>
    <row r="388" spans="1:56" ht="30" customHeight="1" x14ac:dyDescent="0.25">
      <c r="A388" s="1"/>
      <c r="B388" s="103" t="s">
        <v>157</v>
      </c>
      <c r="C388" s="322"/>
      <c r="D388" s="322"/>
      <c r="E388" s="322"/>
      <c r="F388" s="322"/>
      <c r="G388" s="322"/>
      <c r="H388" s="322"/>
      <c r="I388" s="322"/>
      <c r="J388" s="322"/>
      <c r="K388" s="322"/>
      <c r="L388" s="322"/>
      <c r="M388" s="322"/>
      <c r="N388" s="322"/>
      <c r="O388" s="322"/>
      <c r="P388" s="322"/>
      <c r="Q388" s="322"/>
      <c r="R388" s="322"/>
      <c r="S388" s="322"/>
      <c r="T388" s="322"/>
      <c r="U388" s="322"/>
      <c r="V388" s="322"/>
      <c r="W388" s="322"/>
      <c r="X388" s="322"/>
      <c r="Y388" s="322"/>
      <c r="Z388" s="322"/>
      <c r="AA388" s="322"/>
      <c r="AB388" s="322"/>
      <c r="AC388" s="322"/>
      <c r="AD388" s="322"/>
      <c r="AE388" s="322"/>
      <c r="AF388" s="322"/>
      <c r="AG388" s="322"/>
      <c r="AH388" s="322"/>
      <c r="AI388" s="322"/>
      <c r="AJ388" s="322"/>
      <c r="AK388" s="322"/>
      <c r="AL388" s="322"/>
      <c r="AM388" s="322"/>
      <c r="AN388" s="322"/>
      <c r="AO388" s="322"/>
      <c r="AP388" s="322"/>
      <c r="AQ388" s="13"/>
      <c r="AR388" s="13"/>
      <c r="AS388" s="13"/>
      <c r="AT388" s="13"/>
      <c r="AU388" s="13"/>
      <c r="AV388" s="13"/>
      <c r="AW388" s="13"/>
      <c r="AX388" s="13"/>
      <c r="AY388" s="13"/>
      <c r="AZ388" s="13"/>
      <c r="BA388" s="13"/>
      <c r="BB388" s="13"/>
      <c r="BC388" s="13"/>
      <c r="BD388" s="13"/>
    </row>
    <row r="389" spans="1:56" ht="2.25" customHeight="1" x14ac:dyDescent="0.25">
      <c r="A389" s="1"/>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row>
    <row r="390" spans="1:56" ht="15" customHeight="1" x14ac:dyDescent="0.25">
      <c r="A390" s="1"/>
      <c r="B390" s="170" t="s">
        <v>158</v>
      </c>
      <c r="C390" s="170"/>
      <c r="D390" s="170"/>
      <c r="E390" s="170"/>
      <c r="F390" s="170"/>
      <c r="G390" s="9"/>
      <c r="H390" s="13"/>
      <c r="I390" s="165" t="s">
        <v>159</v>
      </c>
      <c r="J390" s="165"/>
      <c r="K390" s="165"/>
      <c r="L390" s="165"/>
      <c r="M390" s="165"/>
      <c r="N390" s="165"/>
      <c r="O390" s="165"/>
      <c r="P390" s="165"/>
      <c r="Q390" s="165"/>
      <c r="R390" s="13"/>
      <c r="S390" s="197" t="s">
        <v>160</v>
      </c>
      <c r="T390" s="197"/>
      <c r="U390" s="197"/>
      <c r="V390" s="197"/>
      <c r="W390" s="13"/>
      <c r="X390" s="138" t="s">
        <v>161</v>
      </c>
      <c r="Y390" s="138"/>
      <c r="Z390" s="138"/>
      <c r="AA390" s="138"/>
      <c r="AB390" s="138"/>
      <c r="AC390" s="138"/>
      <c r="AD390" s="138"/>
      <c r="AE390" s="138"/>
      <c r="AF390" s="138"/>
      <c r="AG390" s="138"/>
      <c r="AH390" s="138"/>
      <c r="AI390" s="138"/>
      <c r="AJ390" s="138"/>
      <c r="AK390" s="138"/>
      <c r="AL390" s="138"/>
      <c r="AM390" s="138"/>
      <c r="AN390" s="138"/>
      <c r="AO390" s="13"/>
      <c r="AP390" s="13"/>
      <c r="AQ390" s="13"/>
      <c r="AR390" s="13"/>
      <c r="AS390" s="13"/>
      <c r="AT390" s="13"/>
      <c r="AU390" s="13"/>
      <c r="AV390" s="13"/>
      <c r="AW390" s="13"/>
      <c r="AX390" s="13"/>
      <c r="AY390" s="13"/>
      <c r="AZ390" s="13"/>
      <c r="BA390" s="13"/>
      <c r="BB390" s="13"/>
      <c r="BC390" s="13"/>
      <c r="BD390" s="13"/>
    </row>
    <row r="391" spans="1:56" ht="15" customHeight="1" x14ac:dyDescent="0.25">
      <c r="A391" s="1"/>
      <c r="B391" s="170"/>
      <c r="C391" s="170"/>
      <c r="D391" s="170"/>
      <c r="E391" s="170"/>
      <c r="F391" s="170"/>
      <c r="G391" s="13"/>
      <c r="H391" s="13"/>
      <c r="I391" s="165"/>
      <c r="J391" s="165"/>
      <c r="K391" s="165"/>
      <c r="L391" s="165"/>
      <c r="M391" s="165"/>
      <c r="N391" s="165"/>
      <c r="O391" s="165"/>
      <c r="P391" s="165"/>
      <c r="Q391" s="165"/>
      <c r="R391" s="13"/>
      <c r="S391" s="197"/>
      <c r="T391" s="197"/>
      <c r="U391" s="197"/>
      <c r="V391" s="197"/>
      <c r="W391" s="13"/>
      <c r="X391" s="138"/>
      <c r="Y391" s="138"/>
      <c r="Z391" s="138"/>
      <c r="AA391" s="138"/>
      <c r="AB391" s="138"/>
      <c r="AC391" s="138"/>
      <c r="AD391" s="138"/>
      <c r="AE391" s="138"/>
      <c r="AF391" s="138"/>
      <c r="AG391" s="138"/>
      <c r="AH391" s="138"/>
      <c r="AI391" s="138"/>
      <c r="AJ391" s="138"/>
      <c r="AK391" s="138"/>
      <c r="AL391" s="138"/>
      <c r="AM391" s="138"/>
      <c r="AN391" s="138"/>
      <c r="AO391" s="13"/>
      <c r="AP391" s="13"/>
      <c r="AQ391" s="13"/>
      <c r="AR391" s="13"/>
      <c r="AS391" s="13"/>
      <c r="AT391" s="13"/>
      <c r="AU391" s="13"/>
      <c r="AV391" s="13"/>
      <c r="AW391" s="13"/>
      <c r="AX391" s="13"/>
      <c r="AY391" s="13"/>
      <c r="AZ391" s="13"/>
      <c r="BA391" s="13"/>
      <c r="BB391" s="13"/>
      <c r="BC391" s="13"/>
      <c r="BD391" s="13"/>
    </row>
    <row r="392" spans="1:56" ht="2.25" customHeight="1" x14ac:dyDescent="0.25">
      <c r="A392" s="1"/>
      <c r="B392" s="13"/>
      <c r="C392" s="13"/>
      <c r="D392" s="13"/>
      <c r="E392" s="13"/>
      <c r="F392" s="13"/>
      <c r="G392" s="13"/>
      <c r="H392" s="1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13"/>
      <c r="AN392" s="13"/>
      <c r="AO392" s="13"/>
      <c r="AP392" s="13"/>
      <c r="AQ392" s="13"/>
      <c r="AR392" s="13"/>
      <c r="AS392" s="13"/>
      <c r="AT392" s="13"/>
      <c r="AU392" s="13"/>
      <c r="AV392" s="13"/>
      <c r="AW392" s="13"/>
      <c r="AX392" s="13"/>
      <c r="AY392" s="13"/>
      <c r="AZ392" s="13"/>
      <c r="BA392" s="13"/>
      <c r="BB392" s="13"/>
      <c r="BC392" s="13"/>
      <c r="BD392" s="13"/>
    </row>
    <row r="393" spans="1:56" ht="15" customHeight="1" x14ac:dyDescent="0.25">
      <c r="A393" s="1"/>
      <c r="B393" s="178"/>
      <c r="C393" s="179"/>
      <c r="D393" s="179"/>
      <c r="E393" s="180"/>
      <c r="F393" s="13"/>
      <c r="G393" s="13"/>
      <c r="H393" s="13"/>
      <c r="I393" s="204"/>
      <c r="J393" s="205"/>
      <c r="K393" s="205"/>
      <c r="L393" s="205"/>
      <c r="M393" s="205"/>
      <c r="N393" s="206"/>
      <c r="O393" s="23" t="s">
        <v>162</v>
      </c>
      <c r="P393" s="23"/>
      <c r="Q393" s="13"/>
      <c r="R393" s="13"/>
      <c r="S393" s="201"/>
      <c r="T393" s="202"/>
      <c r="U393" s="202"/>
      <c r="V393" s="203"/>
      <c r="W393" s="56"/>
      <c r="X393" s="57"/>
      <c r="Y393" s="57"/>
      <c r="Z393" s="57"/>
      <c r="AA393" s="57"/>
      <c r="AB393" s="57"/>
      <c r="AC393" s="57"/>
      <c r="AD393" s="57"/>
      <c r="AE393" s="57"/>
      <c r="AF393" s="188">
        <f>IF(S393=0,I393,IF(S393&lt;1920,I393*0.7,IF(S393&lt;1970,I393*0.9,I393)))</f>
        <v>0</v>
      </c>
      <c r="AG393" s="189"/>
      <c r="AH393" s="189"/>
      <c r="AI393" s="189"/>
      <c r="AJ393" s="189"/>
      <c r="AK393" s="190"/>
      <c r="AL393" s="96" t="s">
        <v>162</v>
      </c>
      <c r="AM393" s="96"/>
      <c r="AN393" s="13"/>
      <c r="AO393" s="13"/>
      <c r="AP393" s="13"/>
      <c r="AQ393" s="13"/>
      <c r="AR393" s="13"/>
      <c r="AS393" s="13"/>
      <c r="AT393" s="13"/>
      <c r="AU393" s="13"/>
      <c r="AV393" s="13"/>
      <c r="AW393" s="13"/>
      <c r="AX393" s="13"/>
      <c r="AY393" s="13"/>
      <c r="AZ393" s="13"/>
      <c r="BA393" s="13"/>
      <c r="BB393" s="13"/>
      <c r="BC393" s="13"/>
      <c r="BD393" s="13"/>
    </row>
    <row r="394" spans="1:56" ht="2.25" customHeight="1" x14ac:dyDescent="0.25">
      <c r="A394" s="58"/>
      <c r="B394" s="76"/>
      <c r="C394" s="76"/>
      <c r="D394" s="76"/>
      <c r="E394" s="76"/>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row>
    <row r="395" spans="1:56" ht="15" customHeight="1" x14ac:dyDescent="0.25">
      <c r="A395" s="1"/>
      <c r="B395" s="178"/>
      <c r="C395" s="179"/>
      <c r="D395" s="179"/>
      <c r="E395" s="180"/>
      <c r="F395" s="13"/>
      <c r="G395" s="13"/>
      <c r="H395" s="13"/>
      <c r="I395" s="204"/>
      <c r="J395" s="205"/>
      <c r="K395" s="205"/>
      <c r="L395" s="205"/>
      <c r="M395" s="205"/>
      <c r="N395" s="206"/>
      <c r="O395" s="23" t="s">
        <v>162</v>
      </c>
      <c r="P395" s="23"/>
      <c r="Q395" s="13"/>
      <c r="R395" s="13"/>
      <c r="S395" s="201"/>
      <c r="T395" s="202"/>
      <c r="U395" s="202"/>
      <c r="V395" s="203"/>
      <c r="W395" s="50"/>
      <c r="X395" s="13"/>
      <c r="Y395" s="13"/>
      <c r="Z395" s="13"/>
      <c r="AA395" s="13"/>
      <c r="AB395" s="13"/>
      <c r="AC395" s="13"/>
      <c r="AD395" s="13"/>
      <c r="AE395" s="13"/>
      <c r="AF395" s="188">
        <f>IF(S395=0,I395,IF(S395&lt;1920,I395*0.7,IF(S395&lt;1970,I395*0.9,I395)))</f>
        <v>0</v>
      </c>
      <c r="AG395" s="189"/>
      <c r="AH395" s="189"/>
      <c r="AI395" s="189"/>
      <c r="AJ395" s="189"/>
      <c r="AK395" s="190"/>
      <c r="AL395" s="96" t="s">
        <v>162</v>
      </c>
      <c r="AM395" s="96"/>
      <c r="AN395" s="13"/>
      <c r="AO395" s="13"/>
      <c r="AP395" s="13"/>
      <c r="AQ395" s="13"/>
      <c r="AR395" s="13"/>
      <c r="AS395" s="13"/>
      <c r="AT395" s="13"/>
      <c r="AU395" s="13"/>
      <c r="AV395" s="13"/>
      <c r="AW395" s="13"/>
      <c r="AX395" s="13"/>
      <c r="AY395" s="13"/>
      <c r="AZ395" s="13"/>
      <c r="BA395" s="13"/>
      <c r="BB395" s="13"/>
      <c r="BC395" s="13"/>
      <c r="BD395" s="13"/>
    </row>
    <row r="396" spans="1:56" ht="2.25" customHeight="1" x14ac:dyDescent="0.25">
      <c r="A396" s="1"/>
      <c r="B396" s="75"/>
      <c r="C396" s="75"/>
      <c r="D396" s="75"/>
      <c r="E396" s="75"/>
      <c r="F396" s="13"/>
      <c r="G396" s="2"/>
      <c r="H396" s="2"/>
      <c r="I396" s="2"/>
      <c r="J396" s="2"/>
      <c r="K396" s="2"/>
      <c r="L396" s="2"/>
      <c r="M396" s="13"/>
      <c r="N396" s="13"/>
      <c r="O396" s="23"/>
      <c r="P396" s="23"/>
      <c r="Q396" s="13"/>
      <c r="R396" s="13"/>
      <c r="S396" s="13"/>
      <c r="T396" s="3"/>
      <c r="U396" s="3"/>
      <c r="V396" s="3"/>
      <c r="W396" s="3"/>
      <c r="X396" s="13"/>
      <c r="Y396" s="13"/>
      <c r="Z396" s="13"/>
      <c r="AA396" s="13"/>
      <c r="AB396" s="13"/>
      <c r="AC396" s="13"/>
      <c r="AD396" s="13"/>
      <c r="AE396" s="13"/>
      <c r="AF396" s="2"/>
      <c r="AG396" s="2"/>
      <c r="AH396" s="2"/>
      <c r="AI396" s="2"/>
      <c r="AJ396" s="2"/>
      <c r="AK396" s="2"/>
      <c r="AL396" s="23"/>
      <c r="AM396" s="23"/>
      <c r="AN396" s="13"/>
      <c r="AO396" s="13"/>
      <c r="AP396" s="13"/>
      <c r="AQ396" s="13"/>
      <c r="AR396" s="13"/>
      <c r="AS396" s="13"/>
      <c r="AT396" s="13"/>
      <c r="AU396" s="13"/>
      <c r="AV396" s="13"/>
      <c r="AW396" s="13"/>
      <c r="AX396" s="13"/>
      <c r="AY396" s="13"/>
      <c r="AZ396" s="13"/>
      <c r="BA396" s="13"/>
      <c r="BB396" s="13"/>
      <c r="BC396" s="13"/>
      <c r="BD396" s="13"/>
    </row>
    <row r="397" spans="1:56" ht="15" customHeight="1" x14ac:dyDescent="0.25">
      <c r="A397" s="1"/>
      <c r="B397" s="178"/>
      <c r="C397" s="179"/>
      <c r="D397" s="179"/>
      <c r="E397" s="180"/>
      <c r="F397" s="13"/>
      <c r="G397" s="13"/>
      <c r="H397" s="13"/>
      <c r="I397" s="204"/>
      <c r="J397" s="205"/>
      <c r="K397" s="205"/>
      <c r="L397" s="205"/>
      <c r="M397" s="205"/>
      <c r="N397" s="206"/>
      <c r="O397" s="23" t="s">
        <v>162</v>
      </c>
      <c r="P397" s="23"/>
      <c r="Q397" s="13"/>
      <c r="R397" s="13"/>
      <c r="S397" s="201"/>
      <c r="T397" s="202"/>
      <c r="U397" s="202"/>
      <c r="V397" s="203"/>
      <c r="W397" s="50"/>
      <c r="X397" s="13"/>
      <c r="Y397" s="13"/>
      <c r="Z397" s="13"/>
      <c r="AA397" s="13"/>
      <c r="AB397" s="13"/>
      <c r="AC397" s="13"/>
      <c r="AD397" s="13"/>
      <c r="AE397" s="13"/>
      <c r="AF397" s="188">
        <f>IF(S397=0,I397,IF(S397&lt;1920,I397*0.7,IF(S397&lt;1970,I397*0.9,I397)))</f>
        <v>0</v>
      </c>
      <c r="AG397" s="189"/>
      <c r="AH397" s="189"/>
      <c r="AI397" s="189"/>
      <c r="AJ397" s="189"/>
      <c r="AK397" s="190"/>
      <c r="AL397" s="96" t="s">
        <v>162</v>
      </c>
      <c r="AM397" s="96"/>
      <c r="AN397" s="13"/>
      <c r="AO397" s="13"/>
      <c r="AP397" s="13"/>
      <c r="AQ397" s="13"/>
      <c r="AR397" s="13"/>
      <c r="AS397" s="13"/>
      <c r="AT397" s="13"/>
      <c r="AU397" s="13"/>
      <c r="AV397" s="13"/>
      <c r="AW397" s="13"/>
      <c r="AX397" s="13"/>
      <c r="AY397" s="13"/>
      <c r="AZ397" s="13"/>
      <c r="BA397" s="13"/>
      <c r="BB397" s="13"/>
      <c r="BC397" s="13"/>
      <c r="BD397" s="13"/>
    </row>
    <row r="398" spans="1:56" ht="2.25" customHeight="1" x14ac:dyDescent="0.25">
      <c r="A398" s="1"/>
      <c r="B398" s="76"/>
      <c r="C398" s="76"/>
      <c r="D398" s="76"/>
      <c r="E398" s="76"/>
      <c r="F398" s="23"/>
      <c r="G398" s="23"/>
      <c r="H398" s="23"/>
      <c r="I398" s="23"/>
      <c r="J398" s="23"/>
      <c r="K398" s="23"/>
      <c r="L398" s="23"/>
      <c r="M398" s="13"/>
      <c r="N398" s="13"/>
      <c r="O398" s="23"/>
      <c r="P398" s="23"/>
      <c r="Q398" s="13"/>
      <c r="R398" s="13"/>
      <c r="S398" s="13"/>
      <c r="T398" s="23"/>
      <c r="U398" s="23"/>
      <c r="V398" s="23"/>
      <c r="W398" s="23"/>
      <c r="X398" s="13"/>
      <c r="Y398" s="13"/>
      <c r="Z398" s="13"/>
      <c r="AA398" s="13"/>
      <c r="AB398" s="13"/>
      <c r="AC398" s="13"/>
      <c r="AD398" s="13"/>
      <c r="AE398" s="13"/>
      <c r="AF398" s="23"/>
      <c r="AG398" s="23"/>
      <c r="AH398" s="23"/>
      <c r="AI398" s="23"/>
      <c r="AJ398" s="23"/>
      <c r="AK398" s="23"/>
      <c r="AL398" s="23"/>
      <c r="AM398" s="23"/>
      <c r="AN398" s="13"/>
      <c r="AO398" s="13"/>
      <c r="AP398" s="13"/>
      <c r="AQ398" s="13"/>
      <c r="AR398" s="13"/>
      <c r="AS398" s="13"/>
      <c r="AT398" s="13"/>
      <c r="AU398" s="13"/>
      <c r="AV398" s="13"/>
      <c r="AW398" s="13"/>
      <c r="AX398" s="13"/>
      <c r="AY398" s="13"/>
      <c r="AZ398" s="13"/>
      <c r="BA398" s="13"/>
      <c r="BB398" s="13"/>
      <c r="BC398" s="13"/>
      <c r="BD398" s="13"/>
    </row>
    <row r="399" spans="1:56" ht="15" customHeight="1" x14ac:dyDescent="0.25">
      <c r="A399" s="1"/>
      <c r="B399" s="178"/>
      <c r="C399" s="179"/>
      <c r="D399" s="179"/>
      <c r="E399" s="180"/>
      <c r="F399" s="13"/>
      <c r="G399" s="13"/>
      <c r="H399" s="13"/>
      <c r="I399" s="204"/>
      <c r="J399" s="205"/>
      <c r="K399" s="205"/>
      <c r="L399" s="205"/>
      <c r="M399" s="205"/>
      <c r="N399" s="206"/>
      <c r="O399" s="23" t="s">
        <v>162</v>
      </c>
      <c r="P399" s="23"/>
      <c r="Q399" s="13"/>
      <c r="R399" s="13"/>
      <c r="S399" s="201"/>
      <c r="T399" s="202"/>
      <c r="U399" s="202"/>
      <c r="V399" s="203"/>
      <c r="W399" s="50"/>
      <c r="X399" s="13"/>
      <c r="Y399" s="13"/>
      <c r="Z399" s="13"/>
      <c r="AA399" s="13"/>
      <c r="AB399" s="13"/>
      <c r="AC399" s="13"/>
      <c r="AD399" s="13"/>
      <c r="AE399" s="13"/>
      <c r="AF399" s="188">
        <f>IF(S399=0,I399,IF(S399&lt;1920,I399*0.7,IF(S399&lt;1970,I399*0.9,I399)))</f>
        <v>0</v>
      </c>
      <c r="AG399" s="189"/>
      <c r="AH399" s="189"/>
      <c r="AI399" s="189"/>
      <c r="AJ399" s="189"/>
      <c r="AK399" s="190"/>
      <c r="AL399" s="96" t="s">
        <v>162</v>
      </c>
      <c r="AM399" s="96"/>
      <c r="AN399" s="13"/>
      <c r="AO399" s="13"/>
      <c r="AP399" s="13"/>
      <c r="AQ399" s="13"/>
      <c r="AR399" s="13"/>
      <c r="AS399" s="13"/>
      <c r="AT399" s="13"/>
      <c r="AU399" s="13"/>
      <c r="AV399" s="13"/>
      <c r="AW399" s="13"/>
      <c r="AX399" s="13"/>
      <c r="AY399" s="13"/>
      <c r="AZ399" s="13"/>
      <c r="BA399" s="13"/>
      <c r="BB399" s="13"/>
      <c r="BC399" s="13"/>
      <c r="BD399" s="13"/>
    </row>
    <row r="400" spans="1:56" ht="2.25" customHeight="1" x14ac:dyDescent="0.25">
      <c r="A400" s="1"/>
      <c r="B400" s="76"/>
      <c r="C400" s="76"/>
      <c r="D400" s="76"/>
      <c r="E400" s="76"/>
      <c r="F400" s="23"/>
      <c r="G400" s="23"/>
      <c r="H400" s="23"/>
      <c r="I400" s="23"/>
      <c r="J400" s="23"/>
      <c r="K400" s="23"/>
      <c r="L400" s="23"/>
      <c r="M400" s="13"/>
      <c r="N400" s="13"/>
      <c r="O400" s="23"/>
      <c r="P400" s="23"/>
      <c r="Q400" s="13"/>
      <c r="R400" s="13"/>
      <c r="S400" s="13"/>
      <c r="T400" s="23"/>
      <c r="U400" s="23"/>
      <c r="V400" s="23"/>
      <c r="W400" s="23"/>
      <c r="X400" s="13"/>
      <c r="Y400" s="13"/>
      <c r="Z400" s="13"/>
      <c r="AA400" s="13"/>
      <c r="AB400" s="13"/>
      <c r="AC400" s="13"/>
      <c r="AD400" s="13"/>
      <c r="AE400" s="13"/>
      <c r="AF400" s="23"/>
      <c r="AG400" s="23"/>
      <c r="AH400" s="23"/>
      <c r="AI400" s="23"/>
      <c r="AJ400" s="23"/>
      <c r="AK400" s="23"/>
      <c r="AL400" s="23"/>
      <c r="AM400" s="23"/>
      <c r="AN400" s="13"/>
      <c r="AO400" s="13"/>
      <c r="AP400" s="13"/>
      <c r="AQ400" s="13"/>
      <c r="AR400" s="13"/>
      <c r="AS400" s="13"/>
      <c r="AT400" s="13"/>
      <c r="AU400" s="13"/>
      <c r="AV400" s="13"/>
      <c r="AW400" s="13"/>
      <c r="AX400" s="13"/>
      <c r="AY400" s="13"/>
      <c r="AZ400" s="13"/>
      <c r="BA400" s="13"/>
      <c r="BB400" s="13"/>
      <c r="BC400" s="13"/>
      <c r="BD400" s="13"/>
    </row>
    <row r="401" spans="1:56" ht="15" customHeight="1" x14ac:dyDescent="0.25">
      <c r="A401" s="1"/>
      <c r="B401" s="178"/>
      <c r="C401" s="179"/>
      <c r="D401" s="179"/>
      <c r="E401" s="180"/>
      <c r="F401" s="13"/>
      <c r="G401" s="13"/>
      <c r="H401" s="13"/>
      <c r="I401" s="204"/>
      <c r="J401" s="205"/>
      <c r="K401" s="205"/>
      <c r="L401" s="205"/>
      <c r="M401" s="205"/>
      <c r="N401" s="206"/>
      <c r="O401" s="23" t="s">
        <v>162</v>
      </c>
      <c r="P401" s="23"/>
      <c r="Q401" s="13"/>
      <c r="R401" s="13"/>
      <c r="S401" s="201"/>
      <c r="T401" s="202"/>
      <c r="U401" s="202"/>
      <c r="V401" s="203"/>
      <c r="W401" s="50"/>
      <c r="X401" s="13"/>
      <c r="Y401" s="13"/>
      <c r="Z401" s="13"/>
      <c r="AA401" s="13"/>
      <c r="AB401" s="13"/>
      <c r="AC401" s="13"/>
      <c r="AD401" s="13"/>
      <c r="AE401" s="13"/>
      <c r="AF401" s="188">
        <f>IF(S401=0,I401,IF(S401&lt;1920,I401*0.7,IF(S401&lt;1970,I401*0.9,I401)))</f>
        <v>0</v>
      </c>
      <c r="AG401" s="189"/>
      <c r="AH401" s="189"/>
      <c r="AI401" s="189"/>
      <c r="AJ401" s="189"/>
      <c r="AK401" s="190"/>
      <c r="AL401" s="96" t="s">
        <v>162</v>
      </c>
      <c r="AM401" s="96"/>
      <c r="AN401" s="13"/>
      <c r="AO401" s="13"/>
      <c r="AP401" s="13"/>
      <c r="AQ401" s="13"/>
      <c r="AR401" s="13"/>
      <c r="AS401" s="13"/>
      <c r="AT401" s="13"/>
      <c r="AU401" s="13"/>
      <c r="AV401" s="13"/>
      <c r="AW401" s="13"/>
      <c r="AX401" s="13"/>
      <c r="AY401" s="13"/>
      <c r="AZ401" s="13"/>
      <c r="BA401" s="13"/>
      <c r="BB401" s="13"/>
      <c r="BC401" s="13"/>
      <c r="BD401" s="13"/>
    </row>
    <row r="402" spans="1:56" ht="2.25" customHeight="1" x14ac:dyDescent="0.25">
      <c r="A402" s="1"/>
      <c r="B402" s="76"/>
      <c r="C402" s="76"/>
      <c r="D402" s="76"/>
      <c r="E402" s="76"/>
      <c r="F402" s="23"/>
      <c r="G402" s="23"/>
      <c r="H402" s="23"/>
      <c r="I402" s="23"/>
      <c r="J402" s="23"/>
      <c r="K402" s="23"/>
      <c r="L402" s="23"/>
      <c r="M402" s="13"/>
      <c r="N402" s="13"/>
      <c r="O402" s="23"/>
      <c r="P402" s="23"/>
      <c r="Q402" s="13"/>
      <c r="R402" s="13"/>
      <c r="S402" s="13"/>
      <c r="T402" s="23"/>
      <c r="U402" s="23"/>
      <c r="V402" s="23"/>
      <c r="W402" s="23"/>
      <c r="X402" s="13"/>
      <c r="Y402" s="13"/>
      <c r="Z402" s="13"/>
      <c r="AA402" s="13"/>
      <c r="AB402" s="13"/>
      <c r="AC402" s="13"/>
      <c r="AD402" s="13"/>
      <c r="AE402" s="13"/>
      <c r="AF402" s="23"/>
      <c r="AG402" s="23"/>
      <c r="AH402" s="23"/>
      <c r="AI402" s="23"/>
      <c r="AJ402" s="23"/>
      <c r="AK402" s="23"/>
      <c r="AL402" s="23"/>
      <c r="AM402" s="23"/>
      <c r="AN402" s="13"/>
      <c r="AO402" s="13"/>
      <c r="AP402" s="13"/>
      <c r="AQ402" s="13"/>
      <c r="AR402" s="13"/>
      <c r="AS402" s="13"/>
      <c r="AT402" s="13"/>
      <c r="AU402" s="13"/>
      <c r="AV402" s="13"/>
      <c r="AW402" s="13"/>
      <c r="AX402" s="13"/>
      <c r="AY402" s="13"/>
      <c r="AZ402" s="13"/>
      <c r="BA402" s="13"/>
      <c r="BB402" s="13"/>
      <c r="BC402" s="13"/>
      <c r="BD402" s="13"/>
    </row>
    <row r="403" spans="1:56" ht="15" customHeight="1" x14ac:dyDescent="0.25">
      <c r="A403" s="1"/>
      <c r="B403" s="178"/>
      <c r="C403" s="179"/>
      <c r="D403" s="179"/>
      <c r="E403" s="180"/>
      <c r="F403" s="13"/>
      <c r="G403" s="13"/>
      <c r="H403" s="13"/>
      <c r="I403" s="204"/>
      <c r="J403" s="205"/>
      <c r="K403" s="205"/>
      <c r="L403" s="205"/>
      <c r="M403" s="205"/>
      <c r="N403" s="206"/>
      <c r="O403" s="23" t="s">
        <v>162</v>
      </c>
      <c r="P403" s="23"/>
      <c r="Q403" s="13"/>
      <c r="R403" s="13"/>
      <c r="S403" s="201"/>
      <c r="T403" s="202"/>
      <c r="U403" s="202"/>
      <c r="V403" s="203"/>
      <c r="W403" s="50"/>
      <c r="X403" s="13"/>
      <c r="Y403" s="13"/>
      <c r="Z403" s="13"/>
      <c r="AA403" s="13"/>
      <c r="AB403" s="13"/>
      <c r="AC403" s="13"/>
      <c r="AD403" s="13"/>
      <c r="AE403" s="13"/>
      <c r="AF403" s="188">
        <f>IF(S403=0,I403,IF(S403&lt;1920,I403*0.7,IF(S403&lt;1970,I403*0.9,I403)))</f>
        <v>0</v>
      </c>
      <c r="AG403" s="189"/>
      <c r="AH403" s="189"/>
      <c r="AI403" s="189"/>
      <c r="AJ403" s="189"/>
      <c r="AK403" s="190"/>
      <c r="AL403" s="96" t="s">
        <v>162</v>
      </c>
      <c r="AM403" s="96"/>
      <c r="AN403" s="13"/>
      <c r="AO403" s="13"/>
      <c r="AP403" s="13"/>
      <c r="AQ403" s="13"/>
      <c r="AR403" s="13"/>
      <c r="AS403" s="13"/>
      <c r="AT403" s="13"/>
      <c r="AU403" s="13"/>
      <c r="AV403" s="13"/>
      <c r="AW403" s="13"/>
      <c r="AX403" s="13"/>
      <c r="AY403" s="13"/>
      <c r="AZ403" s="13"/>
      <c r="BA403" s="13"/>
      <c r="BB403" s="13"/>
      <c r="BC403" s="13"/>
      <c r="BD403" s="13"/>
    </row>
    <row r="404" spans="1:56" ht="2.25" customHeight="1" x14ac:dyDescent="0.25">
      <c r="A404" s="1"/>
      <c r="B404" s="76"/>
      <c r="C404" s="76"/>
      <c r="D404" s="76"/>
      <c r="E404" s="76"/>
      <c r="F404" s="23"/>
      <c r="G404" s="23"/>
      <c r="H404" s="23"/>
      <c r="I404" s="23"/>
      <c r="J404" s="23"/>
      <c r="K404" s="23"/>
      <c r="L404" s="23"/>
      <c r="M404" s="13"/>
      <c r="N404" s="13"/>
      <c r="O404" s="23"/>
      <c r="P404" s="23"/>
      <c r="Q404" s="13"/>
      <c r="R404" s="13"/>
      <c r="S404" s="13"/>
      <c r="T404" s="23"/>
      <c r="U404" s="23"/>
      <c r="V404" s="23"/>
      <c r="W404" s="23"/>
      <c r="X404" s="13"/>
      <c r="Y404" s="13"/>
      <c r="Z404" s="13"/>
      <c r="AA404" s="13"/>
      <c r="AB404" s="13"/>
      <c r="AC404" s="13"/>
      <c r="AD404" s="13"/>
      <c r="AE404" s="13"/>
      <c r="AF404" s="23"/>
      <c r="AG404" s="23"/>
      <c r="AH404" s="23"/>
      <c r="AI404" s="23"/>
      <c r="AJ404" s="23"/>
      <c r="AK404" s="23"/>
      <c r="AL404" s="23"/>
      <c r="AM404" s="23"/>
      <c r="AN404" s="13"/>
      <c r="AO404" s="13"/>
      <c r="AP404" s="13"/>
      <c r="AQ404" s="13"/>
      <c r="AR404" s="13"/>
      <c r="AS404" s="13"/>
      <c r="AT404" s="13"/>
      <c r="AU404" s="13"/>
      <c r="AV404" s="13"/>
      <c r="AW404" s="13"/>
      <c r="AX404" s="13"/>
      <c r="AY404" s="13"/>
      <c r="AZ404" s="13"/>
      <c r="BA404" s="13"/>
      <c r="BB404" s="13"/>
      <c r="BC404" s="13"/>
      <c r="BD404" s="13"/>
    </row>
    <row r="405" spans="1:56" ht="15" customHeight="1" x14ac:dyDescent="0.25">
      <c r="A405" s="1"/>
      <c r="B405" s="178"/>
      <c r="C405" s="179"/>
      <c r="D405" s="179"/>
      <c r="E405" s="180"/>
      <c r="F405" s="13"/>
      <c r="G405" s="13"/>
      <c r="H405" s="13"/>
      <c r="I405" s="204"/>
      <c r="J405" s="205"/>
      <c r="K405" s="205"/>
      <c r="L405" s="205"/>
      <c r="M405" s="205"/>
      <c r="N405" s="206"/>
      <c r="O405" s="23" t="s">
        <v>162</v>
      </c>
      <c r="P405" s="23"/>
      <c r="Q405" s="13"/>
      <c r="R405" s="13"/>
      <c r="S405" s="201"/>
      <c r="T405" s="202"/>
      <c r="U405" s="202"/>
      <c r="V405" s="203"/>
      <c r="W405" s="50"/>
      <c r="X405" s="13"/>
      <c r="Y405" s="13"/>
      <c r="Z405" s="13"/>
      <c r="AA405" s="13"/>
      <c r="AB405" s="13"/>
      <c r="AC405" s="13"/>
      <c r="AD405" s="13"/>
      <c r="AE405" s="13"/>
      <c r="AF405" s="188">
        <f>IF(S405=0,I405,IF(S405&lt;1920,I405*0.7,IF(S405&lt;1970,I405*0.9,I405)))</f>
        <v>0</v>
      </c>
      <c r="AG405" s="189"/>
      <c r="AH405" s="189"/>
      <c r="AI405" s="189"/>
      <c r="AJ405" s="189"/>
      <c r="AK405" s="190"/>
      <c r="AL405" s="96" t="s">
        <v>162</v>
      </c>
      <c r="AM405" s="96"/>
      <c r="AN405" s="13"/>
      <c r="AO405" s="13"/>
      <c r="AP405" s="13"/>
      <c r="AQ405" s="13"/>
      <c r="AR405" s="13"/>
      <c r="AS405" s="13"/>
      <c r="AT405" s="13"/>
      <c r="AU405" s="13"/>
      <c r="AV405" s="13"/>
      <c r="AW405" s="13"/>
      <c r="AX405" s="13"/>
      <c r="AY405" s="13"/>
      <c r="AZ405" s="13"/>
      <c r="BA405" s="13"/>
      <c r="BB405" s="13"/>
      <c r="BC405" s="13"/>
      <c r="BD405" s="13"/>
    </row>
    <row r="406" spans="1:56" ht="2.25" customHeight="1" x14ac:dyDescent="0.25">
      <c r="A406" s="1"/>
      <c r="B406" s="76"/>
      <c r="C406" s="76"/>
      <c r="D406" s="76"/>
      <c r="E406" s="76"/>
      <c r="F406" s="23"/>
      <c r="G406" s="23"/>
      <c r="H406" s="23"/>
      <c r="I406" s="23"/>
      <c r="J406" s="23"/>
      <c r="K406" s="23"/>
      <c r="L406" s="23"/>
      <c r="M406" s="13"/>
      <c r="N406" s="13"/>
      <c r="O406" s="23"/>
      <c r="P406" s="23"/>
      <c r="Q406" s="13"/>
      <c r="R406" s="13"/>
      <c r="S406" s="13"/>
      <c r="T406" s="23"/>
      <c r="U406" s="23"/>
      <c r="V406" s="23"/>
      <c r="W406" s="23"/>
      <c r="X406" s="13"/>
      <c r="Y406" s="13"/>
      <c r="Z406" s="13"/>
      <c r="AA406" s="13"/>
      <c r="AB406" s="13"/>
      <c r="AC406" s="13"/>
      <c r="AD406" s="13"/>
      <c r="AE406" s="13"/>
      <c r="AF406" s="23"/>
      <c r="AG406" s="23"/>
      <c r="AH406" s="23"/>
      <c r="AI406" s="23"/>
      <c r="AJ406" s="23"/>
      <c r="AK406" s="23"/>
      <c r="AL406" s="23"/>
      <c r="AM406" s="23"/>
      <c r="AN406" s="13"/>
      <c r="AO406" s="13"/>
      <c r="AP406" s="13"/>
      <c r="AQ406" s="13"/>
      <c r="AR406" s="13"/>
      <c r="AS406" s="13"/>
      <c r="AT406" s="13"/>
      <c r="AU406" s="13"/>
      <c r="AV406" s="13"/>
      <c r="AW406" s="13"/>
      <c r="AX406" s="13"/>
      <c r="AY406" s="13"/>
      <c r="AZ406" s="13"/>
      <c r="BA406" s="13"/>
      <c r="BB406" s="13"/>
      <c r="BC406" s="13"/>
      <c r="BD406" s="13"/>
    </row>
    <row r="407" spans="1:56" ht="15" customHeight="1" x14ac:dyDescent="0.25">
      <c r="A407" s="1"/>
      <c r="B407" s="178"/>
      <c r="C407" s="179"/>
      <c r="D407" s="179"/>
      <c r="E407" s="180"/>
      <c r="F407" s="13"/>
      <c r="G407" s="13"/>
      <c r="H407" s="13"/>
      <c r="I407" s="204"/>
      <c r="J407" s="205"/>
      <c r="K407" s="205"/>
      <c r="L407" s="205"/>
      <c r="M407" s="205"/>
      <c r="N407" s="206"/>
      <c r="O407" s="23" t="s">
        <v>162</v>
      </c>
      <c r="P407" s="23"/>
      <c r="Q407" s="13"/>
      <c r="R407" s="13"/>
      <c r="S407" s="201"/>
      <c r="T407" s="202"/>
      <c r="U407" s="202"/>
      <c r="V407" s="203"/>
      <c r="W407" s="50"/>
      <c r="X407" s="13"/>
      <c r="Y407" s="13"/>
      <c r="Z407" s="13"/>
      <c r="AA407" s="13"/>
      <c r="AB407" s="13"/>
      <c r="AC407" s="13"/>
      <c r="AD407" s="13"/>
      <c r="AE407" s="13"/>
      <c r="AF407" s="188">
        <f>IF(S407=0,I407,IF(S407&lt;1920,I407*0.7,IF(S407&lt;1970,I407*0.9,I407)))</f>
        <v>0</v>
      </c>
      <c r="AG407" s="189"/>
      <c r="AH407" s="189"/>
      <c r="AI407" s="189"/>
      <c r="AJ407" s="189"/>
      <c r="AK407" s="190"/>
      <c r="AL407" s="96" t="s">
        <v>162</v>
      </c>
      <c r="AM407" s="96"/>
      <c r="AN407" s="13"/>
      <c r="AO407" s="13"/>
      <c r="AP407" s="13"/>
      <c r="AQ407" s="13"/>
      <c r="AR407" s="13"/>
      <c r="AS407" s="13"/>
      <c r="AT407" s="13"/>
      <c r="AU407" s="13"/>
      <c r="AV407" s="13"/>
      <c r="AW407" s="13"/>
      <c r="AX407" s="13"/>
      <c r="AY407" s="13"/>
      <c r="AZ407" s="13"/>
      <c r="BA407" s="13"/>
      <c r="BB407" s="13"/>
      <c r="BC407" s="13"/>
      <c r="BD407" s="13"/>
    </row>
    <row r="408" spans="1:56" ht="15" customHeight="1" x14ac:dyDescent="0.25">
      <c r="A408" s="1"/>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row>
    <row r="409" spans="1:56" ht="15" customHeight="1" x14ac:dyDescent="0.25">
      <c r="A409" s="1">
        <v>40</v>
      </c>
      <c r="B409" s="194" t="s">
        <v>163</v>
      </c>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c r="AQ409" s="13"/>
      <c r="AR409" s="13"/>
      <c r="AS409" s="13"/>
      <c r="AT409" s="13"/>
      <c r="AU409" s="13"/>
      <c r="AV409" s="13"/>
      <c r="AW409" s="13"/>
      <c r="AX409" s="13"/>
      <c r="AY409" s="13"/>
      <c r="AZ409" s="13"/>
      <c r="BA409" s="13"/>
      <c r="BB409" s="13"/>
      <c r="BC409" s="13"/>
      <c r="BD409" s="13"/>
    </row>
    <row r="410" spans="1:56" ht="15" customHeight="1" x14ac:dyDescent="0.25">
      <c r="A410" s="1"/>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07"/>
      <c r="AI410" s="207"/>
      <c r="AJ410" s="207"/>
      <c r="AK410" s="207"/>
      <c r="AL410" s="207"/>
      <c r="AM410" s="207"/>
      <c r="AN410" s="207"/>
      <c r="AO410" s="207"/>
      <c r="AP410" s="207"/>
      <c r="AQ410" s="13"/>
      <c r="AR410" s="13"/>
      <c r="AS410" s="13"/>
      <c r="AT410" s="13"/>
      <c r="AU410" s="13"/>
      <c r="AV410" s="13"/>
      <c r="AW410" s="13"/>
      <c r="AX410" s="13"/>
      <c r="AY410" s="13"/>
      <c r="AZ410" s="13"/>
      <c r="BA410" s="13"/>
      <c r="BB410" s="13"/>
      <c r="BC410" s="13"/>
      <c r="BD410" s="13"/>
    </row>
    <row r="411" spans="1:56" ht="24.9" customHeight="1" x14ac:dyDescent="0.25">
      <c r="A411" s="1"/>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7"/>
      <c r="AM411" s="207"/>
      <c r="AN411" s="207"/>
      <c r="AO411" s="207"/>
      <c r="AP411" s="207"/>
      <c r="AQ411" s="13"/>
      <c r="AR411" s="13"/>
      <c r="AS411" s="13"/>
      <c r="AT411" s="13"/>
      <c r="AU411" s="13"/>
      <c r="AV411" s="13"/>
      <c r="AW411" s="13"/>
      <c r="AX411" s="13"/>
      <c r="AY411" s="13"/>
      <c r="AZ411" s="13"/>
      <c r="BA411" s="13"/>
      <c r="BB411" s="13"/>
      <c r="BC411" s="13"/>
      <c r="BD411" s="13"/>
    </row>
    <row r="412" spans="1:56" ht="30" customHeight="1" x14ac:dyDescent="0.25">
      <c r="A412" s="1"/>
      <c r="B412" s="194" t="s">
        <v>157</v>
      </c>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4"/>
      <c r="AM412" s="194"/>
      <c r="AN412" s="194"/>
      <c r="AO412" s="194"/>
      <c r="AP412" s="194"/>
      <c r="AQ412" s="13"/>
      <c r="AR412" s="13"/>
      <c r="AS412" s="13"/>
      <c r="AT412" s="13"/>
      <c r="AU412" s="13"/>
      <c r="AV412" s="13"/>
      <c r="AW412" s="13"/>
      <c r="AX412" s="13"/>
      <c r="AY412" s="13"/>
      <c r="AZ412" s="13"/>
      <c r="BA412" s="13"/>
      <c r="BB412" s="13"/>
      <c r="BC412" s="13"/>
      <c r="BD412" s="13"/>
    </row>
    <row r="413" spans="1:56" ht="15" customHeight="1" x14ac:dyDescent="0.25">
      <c r="A413" s="1"/>
      <c r="B413" s="137" t="s">
        <v>164</v>
      </c>
      <c r="C413" s="137"/>
      <c r="D413" s="137"/>
      <c r="E413" s="137"/>
      <c r="F413" s="13"/>
      <c r="G413" s="138" t="s">
        <v>159</v>
      </c>
      <c r="H413" s="115"/>
      <c r="I413" s="115"/>
      <c r="J413" s="115"/>
      <c r="K413" s="115"/>
      <c r="L413" s="115"/>
      <c r="M413" s="115"/>
      <c r="N413" s="115"/>
      <c r="O413" s="23"/>
      <c r="P413" s="197" t="s">
        <v>160</v>
      </c>
      <c r="Q413" s="115"/>
      <c r="R413" s="115"/>
      <c r="S413" s="115"/>
      <c r="T413" s="17"/>
      <c r="U413" s="138" t="s">
        <v>161</v>
      </c>
      <c r="V413" s="107"/>
      <c r="W413" s="107"/>
      <c r="X413" s="107"/>
      <c r="Y413" s="107"/>
      <c r="Z413" s="107"/>
      <c r="AA413" s="107"/>
      <c r="AB413" s="107"/>
      <c r="AC413" s="107"/>
      <c r="AD413" s="115"/>
      <c r="AE413" s="115"/>
      <c r="AF413" s="13"/>
      <c r="AG413" s="138" t="s">
        <v>165</v>
      </c>
      <c r="AH413" s="198"/>
      <c r="AI413" s="198"/>
      <c r="AJ413" s="198"/>
      <c r="AK413" s="198"/>
      <c r="AL413" s="198"/>
      <c r="AM413" s="198"/>
      <c r="AN413" s="198"/>
      <c r="AO413" s="198"/>
      <c r="AP413" s="13"/>
      <c r="AQ413" s="13"/>
      <c r="AR413" s="13"/>
      <c r="AS413" s="13"/>
      <c r="AT413" s="13"/>
      <c r="AU413" s="13"/>
      <c r="AV413" s="13"/>
      <c r="AW413" s="13"/>
      <c r="AX413" s="13"/>
      <c r="AY413" s="13"/>
      <c r="AZ413" s="13"/>
      <c r="BA413" s="13"/>
      <c r="BB413" s="13"/>
      <c r="BC413" s="13"/>
      <c r="BD413" s="13"/>
    </row>
    <row r="414" spans="1:56" ht="15" customHeight="1" x14ac:dyDescent="0.25">
      <c r="A414" s="1"/>
      <c r="B414" s="137"/>
      <c r="C414" s="137"/>
      <c r="D414" s="137"/>
      <c r="E414" s="137"/>
      <c r="F414" s="13"/>
      <c r="G414" s="115"/>
      <c r="H414" s="115"/>
      <c r="I414" s="115"/>
      <c r="J414" s="115"/>
      <c r="K414" s="115"/>
      <c r="L414" s="115"/>
      <c r="M414" s="115"/>
      <c r="N414" s="115"/>
      <c r="O414" s="23"/>
      <c r="P414" s="115"/>
      <c r="Q414" s="115"/>
      <c r="R414" s="115"/>
      <c r="S414" s="115"/>
      <c r="T414" s="17"/>
      <c r="U414" s="107"/>
      <c r="V414" s="107"/>
      <c r="W414" s="107"/>
      <c r="X414" s="107"/>
      <c r="Y414" s="107"/>
      <c r="Z414" s="107"/>
      <c r="AA414" s="107"/>
      <c r="AB414" s="107"/>
      <c r="AC414" s="107"/>
      <c r="AD414" s="115"/>
      <c r="AE414" s="115"/>
      <c r="AF414" s="13"/>
      <c r="AG414" s="198"/>
      <c r="AH414" s="198"/>
      <c r="AI414" s="198"/>
      <c r="AJ414" s="198"/>
      <c r="AK414" s="198"/>
      <c r="AL414" s="198"/>
      <c r="AM414" s="198"/>
      <c r="AN414" s="198"/>
      <c r="AO414" s="198"/>
      <c r="AP414" s="13"/>
      <c r="AQ414" s="13"/>
      <c r="AR414" s="13"/>
      <c r="AS414" s="13"/>
      <c r="AT414" s="13"/>
      <c r="AU414" s="13"/>
      <c r="AV414" s="13"/>
      <c r="AW414" s="13"/>
      <c r="AX414" s="13"/>
      <c r="AY414" s="13"/>
      <c r="AZ414" s="13"/>
      <c r="BA414" s="13"/>
      <c r="BB414" s="13"/>
      <c r="BC414" s="13"/>
      <c r="BD414" s="13"/>
    </row>
    <row r="415" spans="1:56" ht="2.25" customHeight="1" x14ac:dyDescent="0.25">
      <c r="A415" s="1"/>
      <c r="B415" s="13"/>
      <c r="C415" s="13"/>
      <c r="D415" s="13"/>
      <c r="E415" s="13"/>
      <c r="F415" s="13"/>
      <c r="G415" s="13"/>
      <c r="H415" s="1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13"/>
      <c r="AG415" s="23"/>
      <c r="AH415" s="23"/>
      <c r="AI415" s="23"/>
      <c r="AJ415" s="23"/>
      <c r="AK415" s="23"/>
      <c r="AL415" s="23"/>
      <c r="AM415" s="23"/>
      <c r="AN415" s="23"/>
      <c r="AO415" s="23"/>
      <c r="AP415" s="13"/>
      <c r="AQ415" s="13"/>
      <c r="AR415" s="13"/>
      <c r="AS415" s="13"/>
      <c r="AT415" s="13"/>
      <c r="AU415" s="13"/>
      <c r="AV415" s="13"/>
      <c r="AW415" s="13"/>
      <c r="AX415" s="13"/>
      <c r="AY415" s="13"/>
      <c r="AZ415" s="13"/>
      <c r="BA415" s="13"/>
      <c r="BB415" s="13"/>
      <c r="BC415" s="13"/>
      <c r="BD415" s="13"/>
    </row>
    <row r="416" spans="1:56" ht="15" customHeight="1" x14ac:dyDescent="0.25">
      <c r="A416" s="1"/>
      <c r="B416" s="201"/>
      <c r="C416" s="202"/>
      <c r="D416" s="202"/>
      <c r="E416" s="203"/>
      <c r="F416" s="13"/>
      <c r="G416" s="204"/>
      <c r="H416" s="205"/>
      <c r="I416" s="205"/>
      <c r="J416" s="205"/>
      <c r="K416" s="205"/>
      <c r="L416" s="206"/>
      <c r="M416" s="96" t="s">
        <v>162</v>
      </c>
      <c r="N416" s="96"/>
      <c r="O416" s="23"/>
      <c r="P416" s="185"/>
      <c r="Q416" s="186"/>
      <c r="R416" s="186"/>
      <c r="S416" s="187"/>
      <c r="T416" s="13"/>
      <c r="U416" s="23"/>
      <c r="V416" s="23"/>
      <c r="W416" s="23"/>
      <c r="X416" s="188">
        <f>IF(P416=0,G416,IF(P416&lt;1920,G416*0.7,IF(P416&lt;1970,G416*0.9,G416)))</f>
        <v>0</v>
      </c>
      <c r="Y416" s="189"/>
      <c r="Z416" s="189"/>
      <c r="AA416" s="189"/>
      <c r="AB416" s="189"/>
      <c r="AC416" s="190"/>
      <c r="AD416" s="96" t="s">
        <v>162</v>
      </c>
      <c r="AE416" s="96"/>
      <c r="AF416" s="13"/>
      <c r="AG416" s="195"/>
      <c r="AH416" s="195"/>
      <c r="AI416" s="195"/>
      <c r="AJ416" s="195"/>
      <c r="AK416" s="23"/>
      <c r="AL416" s="23"/>
      <c r="AM416" s="23"/>
      <c r="AN416" s="23"/>
      <c r="AO416" s="23"/>
      <c r="AP416" s="13"/>
      <c r="AQ416" s="13"/>
      <c r="AR416" s="13"/>
      <c r="AS416" s="13"/>
      <c r="AT416" s="13"/>
      <c r="AU416" s="13"/>
      <c r="AV416" s="13"/>
      <c r="AW416" s="13"/>
      <c r="AX416" s="13"/>
      <c r="AY416" s="13"/>
      <c r="AZ416" s="13"/>
      <c r="BA416" s="13"/>
      <c r="BB416" s="13"/>
      <c r="BC416" s="13"/>
      <c r="BD416" s="13"/>
    </row>
    <row r="417" spans="1:56" ht="2.25" customHeight="1" x14ac:dyDescent="0.25">
      <c r="A417" s="1"/>
      <c r="B417" s="17"/>
      <c r="C417" s="17"/>
      <c r="D417" s="17"/>
      <c r="E417" s="17"/>
      <c r="F417" s="13"/>
      <c r="G417" s="17"/>
      <c r="H417" s="17"/>
      <c r="I417" s="5"/>
      <c r="J417" s="5"/>
      <c r="K417" s="5"/>
      <c r="L417" s="5"/>
      <c r="M417" s="23"/>
      <c r="N417" s="23"/>
      <c r="O417" s="23"/>
      <c r="P417" s="76"/>
      <c r="Q417" s="76"/>
      <c r="R417" s="76"/>
      <c r="S417" s="76"/>
      <c r="T417" s="23"/>
      <c r="U417" s="23"/>
      <c r="V417" s="23"/>
      <c r="W417" s="13"/>
      <c r="X417" s="13"/>
      <c r="Y417" s="13"/>
      <c r="Z417" s="13"/>
      <c r="AA417" s="13"/>
      <c r="AB417" s="13"/>
      <c r="AC417" s="23"/>
      <c r="AD417" s="23"/>
      <c r="AE417" s="23"/>
      <c r="AF417" s="13"/>
      <c r="AG417" s="23"/>
      <c r="AH417" s="23"/>
      <c r="AI417" s="23"/>
      <c r="AJ417" s="23"/>
      <c r="AK417" s="23"/>
      <c r="AL417" s="23"/>
      <c r="AM417" s="23"/>
      <c r="AN417" s="23"/>
      <c r="AO417" s="23"/>
      <c r="AP417" s="13"/>
      <c r="AQ417" s="13"/>
      <c r="AR417" s="13"/>
      <c r="AS417" s="13"/>
      <c r="AT417" s="13"/>
      <c r="AU417" s="13"/>
      <c r="AV417" s="13"/>
      <c r="AW417" s="13"/>
      <c r="AX417" s="13"/>
      <c r="AY417" s="13"/>
      <c r="AZ417" s="13"/>
      <c r="BA417" s="13"/>
      <c r="BB417" s="13"/>
      <c r="BC417" s="13"/>
      <c r="BD417" s="13"/>
    </row>
    <row r="418" spans="1:56" ht="15" customHeight="1" x14ac:dyDescent="0.25">
      <c r="A418" s="1"/>
      <c r="B418" s="201"/>
      <c r="C418" s="202"/>
      <c r="D418" s="202"/>
      <c r="E418" s="203"/>
      <c r="F418" s="13"/>
      <c r="G418" s="204"/>
      <c r="H418" s="205"/>
      <c r="I418" s="205"/>
      <c r="J418" s="205"/>
      <c r="K418" s="205"/>
      <c r="L418" s="206"/>
      <c r="M418" s="96" t="s">
        <v>162</v>
      </c>
      <c r="N418" s="96"/>
      <c r="O418" s="23"/>
      <c r="P418" s="185"/>
      <c r="Q418" s="186"/>
      <c r="R418" s="186"/>
      <c r="S418" s="187"/>
      <c r="T418" s="13"/>
      <c r="U418" s="23"/>
      <c r="V418" s="23"/>
      <c r="W418" s="13"/>
      <c r="X418" s="188">
        <f>IF(P418=0,G418,IF(P418&lt;1920,G418*0.7,IF(P418&lt;1970,G418*0.9,G418)))</f>
        <v>0</v>
      </c>
      <c r="Y418" s="189"/>
      <c r="Z418" s="189"/>
      <c r="AA418" s="189"/>
      <c r="AB418" s="189"/>
      <c r="AC418" s="190"/>
      <c r="AD418" s="96" t="s">
        <v>162</v>
      </c>
      <c r="AE418" s="96"/>
      <c r="AF418" s="13"/>
      <c r="AG418" s="195"/>
      <c r="AH418" s="195"/>
      <c r="AI418" s="195"/>
      <c r="AJ418" s="195"/>
      <c r="AK418" s="23"/>
      <c r="AL418" s="23"/>
      <c r="AM418" s="23"/>
      <c r="AN418" s="23"/>
      <c r="AO418" s="23"/>
      <c r="AP418" s="13"/>
      <c r="AQ418" s="13"/>
      <c r="AR418" s="13"/>
      <c r="AS418" s="13"/>
      <c r="AT418" s="13"/>
      <c r="AU418" s="13"/>
      <c r="AV418" s="13"/>
      <c r="AW418" s="13"/>
      <c r="AX418" s="13"/>
      <c r="AY418" s="13"/>
      <c r="AZ418" s="13"/>
      <c r="BA418" s="13"/>
      <c r="BB418" s="13"/>
      <c r="BC418" s="13"/>
      <c r="BD418" s="13"/>
    </row>
    <row r="419" spans="1:56" ht="15" customHeight="1" x14ac:dyDescent="0.25">
      <c r="A419" s="1"/>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23"/>
      <c r="AH419" s="23"/>
      <c r="AI419" s="23"/>
      <c r="AJ419" s="23"/>
      <c r="AK419" s="23"/>
      <c r="AL419" s="23"/>
      <c r="AM419" s="23"/>
      <c r="AN419" s="23"/>
      <c r="AO419" s="23"/>
      <c r="AP419" s="13"/>
      <c r="AQ419" s="13"/>
      <c r="AR419" s="13"/>
      <c r="AS419" s="13"/>
      <c r="AT419" s="13"/>
      <c r="AU419" s="13"/>
      <c r="AV419" s="13"/>
      <c r="AW419" s="13"/>
      <c r="AX419" s="13"/>
      <c r="AY419" s="13"/>
      <c r="AZ419" s="13"/>
      <c r="BA419" s="13"/>
      <c r="BB419" s="13"/>
      <c r="BC419" s="13"/>
      <c r="BD419" s="13"/>
    </row>
    <row r="420" spans="1:56" ht="15" customHeight="1" x14ac:dyDescent="0.25">
      <c r="A420" s="1">
        <v>41</v>
      </c>
      <c r="B420" s="110" t="s">
        <v>166</v>
      </c>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97">
        <f>IF((SUM(AF393,AF395,AF397,AF399,AF401,AF403,AF405,AF407)-SUM(X416,X418))&gt;0,(SUM(AF393,AF395,AF397,AF399,AF401,AF403,AF405,AF407)-SUM(X416,X418)),IF((SUM(AF393,AF395,AF397,AF399,AF401,AF403,AF405,AF407)-SUM(X416,X418))&lt;0,0,0))</f>
        <v>0</v>
      </c>
      <c r="AL420" s="98"/>
      <c r="AM420" s="98"/>
      <c r="AN420" s="99"/>
      <c r="AO420" s="96" t="s">
        <v>162</v>
      </c>
      <c r="AP420" s="96"/>
      <c r="AQ420" s="13"/>
      <c r="AR420" s="13"/>
      <c r="AS420" s="13"/>
      <c r="AT420" s="13"/>
      <c r="AU420" s="13"/>
      <c r="AV420" s="13"/>
      <c r="AW420" s="13"/>
      <c r="AX420" s="13"/>
      <c r="AY420" s="13"/>
      <c r="AZ420" s="13"/>
      <c r="BA420" s="13"/>
      <c r="BB420" s="13"/>
      <c r="BC420" s="13"/>
      <c r="BD420" s="13"/>
    </row>
    <row r="421" spans="1:56" ht="15" customHeight="1" x14ac:dyDescent="0.25">
      <c r="A421" s="145"/>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3"/>
      <c r="AR421" s="13"/>
      <c r="AS421" s="13"/>
      <c r="AT421" s="13"/>
      <c r="AU421" s="13"/>
      <c r="AV421" s="13"/>
      <c r="AW421" s="13"/>
      <c r="AX421" s="13"/>
      <c r="AY421" s="13"/>
      <c r="AZ421" s="13"/>
      <c r="BA421" s="13"/>
      <c r="BB421" s="13"/>
      <c r="BC421" s="13"/>
      <c r="BD421" s="13"/>
    </row>
    <row r="422" spans="1:56" ht="15" customHeight="1" x14ac:dyDescent="0.25">
      <c r="A422" s="1">
        <v>42</v>
      </c>
      <c r="B422" s="116" t="s">
        <v>167</v>
      </c>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c r="AB422" s="196"/>
      <c r="AC422" s="196"/>
      <c r="AD422" s="196"/>
      <c r="AE422" s="196"/>
      <c r="AF422" s="196"/>
      <c r="AG422" s="196"/>
      <c r="AH422" s="196"/>
      <c r="AI422" s="196"/>
      <c r="AJ422" s="196"/>
      <c r="AK422" s="196"/>
      <c r="AL422" s="196"/>
      <c r="AM422" s="196"/>
      <c r="AN422" s="196"/>
      <c r="AO422" s="196"/>
      <c r="AP422" s="196"/>
      <c r="AQ422" s="13"/>
      <c r="AR422" s="13"/>
      <c r="AS422" s="13"/>
      <c r="AT422" s="13"/>
      <c r="AU422" s="13"/>
      <c r="AV422" s="13"/>
      <c r="AW422" s="13"/>
      <c r="AX422" s="13"/>
      <c r="AY422" s="13"/>
      <c r="AZ422" s="13"/>
      <c r="BA422" s="13"/>
      <c r="BB422" s="13"/>
      <c r="BC422" s="13"/>
      <c r="BD422" s="13"/>
    </row>
    <row r="423" spans="1:56" ht="2.25" customHeight="1" x14ac:dyDescent="0.25">
      <c r="A423" s="1"/>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c r="AA423" s="196"/>
      <c r="AB423" s="196"/>
      <c r="AC423" s="196"/>
      <c r="AD423" s="196"/>
      <c r="AE423" s="196"/>
      <c r="AF423" s="196"/>
      <c r="AG423" s="196"/>
      <c r="AH423" s="196"/>
      <c r="AI423" s="196"/>
      <c r="AJ423" s="196"/>
      <c r="AK423" s="196"/>
      <c r="AL423" s="196"/>
      <c r="AM423" s="196"/>
      <c r="AN423" s="196"/>
      <c r="AO423" s="196"/>
      <c r="AP423" s="196"/>
      <c r="AQ423" s="13"/>
      <c r="AR423" s="13"/>
      <c r="AS423" s="13"/>
      <c r="AT423" s="13"/>
      <c r="AU423" s="13"/>
      <c r="AV423" s="13"/>
      <c r="AW423" s="13"/>
      <c r="AX423" s="13"/>
      <c r="AY423" s="13"/>
      <c r="AZ423" s="13"/>
      <c r="BA423" s="13"/>
      <c r="BB423" s="13"/>
      <c r="BC423" s="13"/>
      <c r="BD423" s="13"/>
    </row>
    <row r="424" spans="1:56" ht="30" customHeight="1" x14ac:dyDescent="0.25">
      <c r="A424" s="1"/>
      <c r="B424" s="103" t="s">
        <v>157</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3"/>
      <c r="AR424" s="13"/>
      <c r="AS424" s="13"/>
      <c r="AT424" s="13"/>
      <c r="AU424" s="13"/>
      <c r="AV424" s="13"/>
      <c r="AW424" s="13"/>
      <c r="AX424" s="13"/>
      <c r="AY424" s="13"/>
      <c r="AZ424" s="13"/>
      <c r="BA424" s="13"/>
      <c r="BB424" s="13"/>
      <c r="BC424" s="13"/>
      <c r="BD424" s="13"/>
    </row>
    <row r="425" spans="1:56" ht="2.25" customHeight="1" x14ac:dyDescent="0.25">
      <c r="A425" s="1"/>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row>
    <row r="426" spans="1:56" ht="15" customHeight="1" x14ac:dyDescent="0.25">
      <c r="A426" s="1"/>
      <c r="B426" s="165" t="s">
        <v>158</v>
      </c>
      <c r="C426" s="165"/>
      <c r="D426" s="165"/>
      <c r="E426" s="165"/>
      <c r="F426" s="165"/>
      <c r="G426" s="165"/>
      <c r="H426" s="13"/>
      <c r="I426" s="199" t="s">
        <v>159</v>
      </c>
      <c r="J426" s="199"/>
      <c r="K426" s="199"/>
      <c r="L426" s="199"/>
      <c r="M426" s="199"/>
      <c r="N426" s="199"/>
      <c r="O426" s="199"/>
      <c r="P426" s="199"/>
      <c r="Q426" s="13"/>
      <c r="R426" s="13"/>
      <c r="S426" s="200" t="s">
        <v>160</v>
      </c>
      <c r="T426" s="200"/>
      <c r="U426" s="200"/>
      <c r="V426" s="200"/>
      <c r="W426" s="13"/>
      <c r="X426" s="13"/>
      <c r="Y426" s="138" t="s">
        <v>161</v>
      </c>
      <c r="Z426" s="138"/>
      <c r="AA426" s="138"/>
      <c r="AB426" s="138"/>
      <c r="AC426" s="138"/>
      <c r="AD426" s="138"/>
      <c r="AE426" s="138"/>
      <c r="AF426" s="138"/>
      <c r="AG426" s="138"/>
      <c r="AH426" s="138"/>
      <c r="AI426" s="138"/>
      <c r="AJ426" s="13"/>
      <c r="AK426" s="13"/>
      <c r="AL426" s="13"/>
      <c r="AM426" s="13"/>
      <c r="AN426" s="13"/>
      <c r="AO426" s="13"/>
      <c r="AP426" s="13"/>
      <c r="AQ426" s="13"/>
      <c r="AR426" s="13"/>
      <c r="AS426" s="13"/>
      <c r="AT426" s="13"/>
      <c r="AU426" s="13"/>
      <c r="AV426" s="13"/>
      <c r="AW426" s="13"/>
      <c r="AX426" s="13"/>
      <c r="AY426" s="13"/>
      <c r="AZ426" s="13"/>
      <c r="BA426" s="13"/>
      <c r="BB426" s="13"/>
      <c r="BC426" s="13"/>
      <c r="BD426" s="13"/>
    </row>
    <row r="427" spans="1:56" ht="15" customHeight="1" x14ac:dyDescent="0.25">
      <c r="A427" s="1"/>
      <c r="B427" s="165"/>
      <c r="C427" s="165"/>
      <c r="D427" s="165"/>
      <c r="E427" s="165"/>
      <c r="F427" s="165"/>
      <c r="G427" s="165"/>
      <c r="H427" s="13"/>
      <c r="I427" s="199"/>
      <c r="J427" s="199"/>
      <c r="K427" s="199"/>
      <c r="L427" s="199"/>
      <c r="M427" s="199"/>
      <c r="N427" s="199"/>
      <c r="O427" s="199"/>
      <c r="P427" s="199"/>
      <c r="Q427" s="13"/>
      <c r="R427" s="13"/>
      <c r="S427" s="200"/>
      <c r="T427" s="200"/>
      <c r="U427" s="200"/>
      <c r="V427" s="200"/>
      <c r="W427" s="13"/>
      <c r="X427" s="13"/>
      <c r="Y427" s="138"/>
      <c r="Z427" s="138"/>
      <c r="AA427" s="138"/>
      <c r="AB427" s="138"/>
      <c r="AC427" s="138"/>
      <c r="AD427" s="138"/>
      <c r="AE427" s="138"/>
      <c r="AF427" s="138"/>
      <c r="AG427" s="138"/>
      <c r="AH427" s="138"/>
      <c r="AI427" s="138"/>
      <c r="AJ427" s="13"/>
      <c r="AK427" s="13"/>
      <c r="AL427" s="13"/>
      <c r="AM427" s="13"/>
      <c r="AN427" s="13"/>
      <c r="AO427" s="13"/>
      <c r="AP427" s="13"/>
      <c r="AQ427" s="13"/>
      <c r="AR427" s="13"/>
      <c r="AS427" s="13"/>
      <c r="AT427" s="13"/>
      <c r="AU427" s="13"/>
      <c r="AV427" s="13"/>
      <c r="AW427" s="13"/>
      <c r="AX427" s="13"/>
      <c r="AY427" s="13"/>
      <c r="AZ427" s="13"/>
      <c r="BA427" s="13"/>
      <c r="BB427" s="13"/>
      <c r="BC427" s="13"/>
      <c r="BD427" s="13"/>
    </row>
    <row r="428" spans="1:56" ht="2.25" customHeight="1" x14ac:dyDescent="0.25">
      <c r="A428" s="1"/>
      <c r="B428" s="13"/>
      <c r="C428" s="13"/>
      <c r="D428" s="13"/>
      <c r="E428" s="13"/>
      <c r="F428" s="13"/>
      <c r="G428" s="13"/>
      <c r="H428" s="1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row>
    <row r="429" spans="1:56" ht="15" customHeight="1" x14ac:dyDescent="0.25">
      <c r="A429" s="1"/>
      <c r="B429" s="178"/>
      <c r="C429" s="179"/>
      <c r="D429" s="179"/>
      <c r="E429" s="180"/>
      <c r="F429" s="13"/>
      <c r="G429" s="13"/>
      <c r="H429" s="13"/>
      <c r="I429" s="181"/>
      <c r="J429" s="182"/>
      <c r="K429" s="182"/>
      <c r="L429" s="182"/>
      <c r="M429" s="182"/>
      <c r="N429" s="183"/>
      <c r="O429" s="23" t="s">
        <v>162</v>
      </c>
      <c r="P429" s="23"/>
      <c r="Q429" s="13"/>
      <c r="R429" s="13"/>
      <c r="S429" s="185"/>
      <c r="T429" s="186"/>
      <c r="U429" s="186"/>
      <c r="V429" s="187"/>
      <c r="W429" s="23"/>
      <c r="X429" s="13"/>
      <c r="Y429" s="13"/>
      <c r="Z429" s="13"/>
      <c r="AA429" s="13"/>
      <c r="AB429" s="191">
        <f>IF(S429=0,I429,IF(S429&lt;1920,I429*0.7,IF(S429&lt;1970,I429*0.9,I429)))</f>
        <v>0</v>
      </c>
      <c r="AC429" s="192"/>
      <c r="AD429" s="192"/>
      <c r="AE429" s="192"/>
      <c r="AF429" s="192"/>
      <c r="AG429" s="193"/>
      <c r="AH429" s="23" t="s">
        <v>162</v>
      </c>
      <c r="AI429" s="23"/>
      <c r="AJ429" s="13"/>
      <c r="AK429" s="13"/>
      <c r="AL429" s="13"/>
      <c r="AM429" s="13"/>
      <c r="AN429" s="13"/>
      <c r="AO429" s="13"/>
      <c r="AP429" s="13"/>
      <c r="AQ429" s="13"/>
      <c r="AR429" s="13"/>
      <c r="AS429" s="13"/>
      <c r="AT429" s="13"/>
      <c r="AU429" s="13"/>
      <c r="AV429" s="13"/>
      <c r="AW429" s="13"/>
      <c r="AX429" s="13"/>
      <c r="AY429" s="13"/>
      <c r="AZ429" s="13"/>
      <c r="BA429" s="13"/>
      <c r="BB429" s="13"/>
      <c r="BC429" s="13"/>
      <c r="BD429" s="13"/>
    </row>
    <row r="430" spans="1:56" ht="2.25" customHeight="1" x14ac:dyDescent="0.25">
      <c r="A430" s="1"/>
      <c r="B430" s="75"/>
      <c r="C430" s="75"/>
      <c r="D430" s="75"/>
      <c r="E430" s="75"/>
      <c r="F430" s="13"/>
      <c r="G430" s="13"/>
      <c r="H430" s="13"/>
      <c r="I430" s="73"/>
      <c r="J430" s="73"/>
      <c r="K430" s="74"/>
      <c r="L430" s="74"/>
      <c r="M430" s="74"/>
      <c r="N430" s="74"/>
      <c r="O430" s="23"/>
      <c r="P430" s="23"/>
      <c r="Q430" s="13"/>
      <c r="R430" s="13"/>
      <c r="S430" s="74"/>
      <c r="T430" s="74"/>
      <c r="U430" s="74"/>
      <c r="V430" s="74"/>
      <c r="W430" s="13"/>
      <c r="X430" s="13"/>
      <c r="Y430" s="13"/>
      <c r="Z430" s="13"/>
      <c r="AA430" s="13"/>
      <c r="AB430" s="13"/>
      <c r="AC430" s="13"/>
      <c r="AD430" s="13"/>
      <c r="AE430" s="13"/>
      <c r="AF430" s="13"/>
      <c r="AG430" s="23"/>
      <c r="AH430" s="23"/>
      <c r="AI430" s="23"/>
      <c r="AJ430" s="13"/>
      <c r="AK430" s="13"/>
      <c r="AL430" s="13"/>
      <c r="AM430" s="13"/>
      <c r="AN430" s="13"/>
      <c r="AO430" s="13"/>
      <c r="AP430" s="13"/>
      <c r="AQ430" s="13"/>
      <c r="AR430" s="13"/>
      <c r="AS430" s="13"/>
      <c r="AT430" s="13"/>
      <c r="AU430" s="13"/>
      <c r="AV430" s="13"/>
      <c r="AW430" s="13"/>
      <c r="AX430" s="13"/>
      <c r="AY430" s="13"/>
      <c r="AZ430" s="13"/>
      <c r="BA430" s="13"/>
      <c r="BB430" s="13"/>
      <c r="BC430" s="13"/>
      <c r="BD430" s="13"/>
    </row>
    <row r="431" spans="1:56" ht="15" customHeight="1" x14ac:dyDescent="0.25">
      <c r="A431" s="1"/>
      <c r="B431" s="178"/>
      <c r="C431" s="179"/>
      <c r="D431" s="179"/>
      <c r="E431" s="180"/>
      <c r="F431" s="13"/>
      <c r="G431" s="13"/>
      <c r="H431" s="13"/>
      <c r="I431" s="181"/>
      <c r="J431" s="182"/>
      <c r="K431" s="182"/>
      <c r="L431" s="182"/>
      <c r="M431" s="182"/>
      <c r="N431" s="183"/>
      <c r="O431" s="23" t="s">
        <v>162</v>
      </c>
      <c r="P431" s="23"/>
      <c r="Q431" s="13"/>
      <c r="R431" s="13"/>
      <c r="S431" s="185"/>
      <c r="T431" s="186"/>
      <c r="U431" s="186"/>
      <c r="V431" s="187"/>
      <c r="W431" s="13"/>
      <c r="X431" s="13"/>
      <c r="Y431" s="13"/>
      <c r="Z431" s="13"/>
      <c r="AA431" s="13"/>
      <c r="AB431" s="191">
        <f>IF(S431=0,I431,IF(S431&lt;1920,I431*0.7,IF(S431&lt;1970,I431*0.9,I431)))</f>
        <v>0</v>
      </c>
      <c r="AC431" s="192"/>
      <c r="AD431" s="192"/>
      <c r="AE431" s="192"/>
      <c r="AF431" s="192"/>
      <c r="AG431" s="193"/>
      <c r="AH431" s="23" t="s">
        <v>162</v>
      </c>
      <c r="AI431" s="23"/>
      <c r="AJ431" s="13"/>
      <c r="AK431" s="13"/>
      <c r="AL431" s="13"/>
      <c r="AM431" s="13"/>
      <c r="AN431" s="13"/>
      <c r="AO431" s="13"/>
      <c r="AP431" s="13"/>
      <c r="AQ431" s="13"/>
      <c r="AR431" s="13"/>
      <c r="AS431" s="13"/>
      <c r="AT431" s="13"/>
      <c r="AU431" s="13"/>
      <c r="AV431" s="13"/>
      <c r="AW431" s="13"/>
      <c r="AX431" s="13"/>
      <c r="AY431" s="13"/>
      <c r="AZ431" s="13"/>
      <c r="BA431" s="13"/>
      <c r="BB431" s="13"/>
      <c r="BC431" s="13"/>
      <c r="BD431" s="13"/>
    </row>
    <row r="432" spans="1:56" ht="2.25" customHeight="1" x14ac:dyDescent="0.25">
      <c r="A432" s="1"/>
      <c r="B432" s="75"/>
      <c r="C432" s="75"/>
      <c r="D432" s="75"/>
      <c r="E432" s="75"/>
      <c r="F432" s="13"/>
      <c r="G432" s="13"/>
      <c r="H432" s="13"/>
      <c r="I432" s="73"/>
      <c r="J432" s="73"/>
      <c r="K432" s="74"/>
      <c r="L432" s="74"/>
      <c r="M432" s="74"/>
      <c r="N432" s="74"/>
      <c r="O432" s="23"/>
      <c r="P432" s="23"/>
      <c r="Q432" s="13"/>
      <c r="R432" s="13"/>
      <c r="S432" s="74"/>
      <c r="T432" s="74"/>
      <c r="U432" s="74"/>
      <c r="V432" s="74"/>
      <c r="W432" s="13"/>
      <c r="X432" s="13"/>
      <c r="Y432" s="13"/>
      <c r="Z432" s="13"/>
      <c r="AA432" s="13"/>
      <c r="AB432" s="13"/>
      <c r="AC432" s="13"/>
      <c r="AD432" s="13"/>
      <c r="AE432" s="13"/>
      <c r="AF432" s="13"/>
      <c r="AG432" s="23"/>
      <c r="AH432" s="23"/>
      <c r="AI432" s="23"/>
      <c r="AJ432" s="13"/>
      <c r="AK432" s="13"/>
      <c r="AL432" s="13"/>
      <c r="AM432" s="13"/>
      <c r="AN432" s="13"/>
      <c r="AO432" s="13"/>
      <c r="AP432" s="13"/>
      <c r="AQ432" s="13"/>
      <c r="AR432" s="13"/>
      <c r="AS432" s="13"/>
      <c r="AT432" s="13"/>
      <c r="AU432" s="13"/>
      <c r="AV432" s="13"/>
      <c r="AW432" s="13"/>
      <c r="AX432" s="13"/>
      <c r="AY432" s="13"/>
      <c r="AZ432" s="13"/>
      <c r="BA432" s="13"/>
      <c r="BB432" s="13"/>
      <c r="BC432" s="13"/>
      <c r="BD432" s="13"/>
    </row>
    <row r="433" spans="1:56" ht="15" customHeight="1" x14ac:dyDescent="0.25">
      <c r="A433" s="1"/>
      <c r="B433" s="178"/>
      <c r="C433" s="179"/>
      <c r="D433" s="179"/>
      <c r="E433" s="180"/>
      <c r="F433" s="13"/>
      <c r="G433" s="13"/>
      <c r="H433" s="13"/>
      <c r="I433" s="181"/>
      <c r="J433" s="182"/>
      <c r="K433" s="182"/>
      <c r="L433" s="182"/>
      <c r="M433" s="182"/>
      <c r="N433" s="183"/>
      <c r="O433" s="23" t="s">
        <v>162</v>
      </c>
      <c r="P433" s="23"/>
      <c r="Q433" s="13"/>
      <c r="R433" s="13"/>
      <c r="S433" s="185"/>
      <c r="T433" s="186"/>
      <c r="U433" s="186"/>
      <c r="V433" s="187"/>
      <c r="W433" s="13"/>
      <c r="X433" s="13"/>
      <c r="Y433" s="13"/>
      <c r="Z433" s="13"/>
      <c r="AA433" s="13"/>
      <c r="AB433" s="191">
        <f>IF(S433=0,I433,IF(S433&lt;1920,I433*0.7,IF(S433&lt;1970,I433*0.9,I433)))</f>
        <v>0</v>
      </c>
      <c r="AC433" s="192"/>
      <c r="AD433" s="192"/>
      <c r="AE433" s="192"/>
      <c r="AF433" s="192"/>
      <c r="AG433" s="193"/>
      <c r="AH433" s="23" t="s">
        <v>162</v>
      </c>
      <c r="AI433" s="23"/>
      <c r="AJ433" s="13"/>
      <c r="AK433" s="13"/>
      <c r="AL433" s="13"/>
      <c r="AM433" s="13"/>
      <c r="AN433" s="13"/>
      <c r="AO433" s="13"/>
      <c r="AP433" s="13"/>
      <c r="AQ433" s="13"/>
      <c r="AR433" s="13"/>
      <c r="AS433" s="13"/>
      <c r="AT433" s="13"/>
      <c r="AU433" s="13"/>
      <c r="AV433" s="13"/>
      <c r="AW433" s="13"/>
      <c r="AX433" s="13"/>
      <c r="AY433" s="13"/>
      <c r="AZ433" s="13"/>
      <c r="BA433" s="13"/>
      <c r="BB433" s="13"/>
      <c r="BC433" s="13"/>
      <c r="BD433" s="13"/>
    </row>
    <row r="434" spans="1:56" ht="15" customHeight="1" x14ac:dyDescent="0.25">
      <c r="A434" s="2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row>
    <row r="435" spans="1:56" ht="15" customHeight="1" x14ac:dyDescent="0.25">
      <c r="A435" s="1">
        <v>43</v>
      </c>
      <c r="B435" s="194" t="s">
        <v>168</v>
      </c>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3"/>
      <c r="AR435" s="13"/>
      <c r="AS435" s="13"/>
      <c r="AT435" s="13"/>
      <c r="AU435" s="13"/>
      <c r="AV435" s="13"/>
      <c r="AW435" s="13"/>
      <c r="AX435" s="13"/>
      <c r="AY435" s="13"/>
      <c r="AZ435" s="13"/>
      <c r="BA435" s="13"/>
      <c r="BB435" s="13"/>
      <c r="BC435" s="13"/>
      <c r="BD435" s="13"/>
    </row>
    <row r="436" spans="1:56" ht="15" customHeight="1" x14ac:dyDescent="0.25">
      <c r="A436" s="1"/>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4"/>
      <c r="AM436" s="194"/>
      <c r="AN436" s="194"/>
      <c r="AO436" s="194"/>
      <c r="AP436" s="194"/>
      <c r="AQ436" s="13"/>
      <c r="AR436" s="13"/>
      <c r="AS436" s="13"/>
      <c r="AT436" s="13"/>
      <c r="AU436" s="13"/>
      <c r="AV436" s="13"/>
      <c r="AW436" s="13"/>
      <c r="AX436" s="13"/>
      <c r="AY436" s="13"/>
      <c r="AZ436" s="13"/>
      <c r="BA436" s="13"/>
      <c r="BB436" s="13"/>
      <c r="BC436" s="13"/>
      <c r="BD436" s="13"/>
    </row>
    <row r="437" spans="1:56" ht="15" customHeight="1" x14ac:dyDescent="0.25">
      <c r="A437" s="1"/>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4"/>
      <c r="AM437" s="194"/>
      <c r="AN437" s="194"/>
      <c r="AO437" s="194"/>
      <c r="AP437" s="194"/>
      <c r="AQ437" s="13"/>
      <c r="AR437" s="13"/>
      <c r="AS437" s="13"/>
      <c r="AT437" s="13"/>
      <c r="AU437" s="13"/>
      <c r="AV437" s="13"/>
      <c r="AW437" s="13"/>
      <c r="AX437" s="13"/>
      <c r="AY437" s="13"/>
      <c r="AZ437" s="13"/>
      <c r="BA437" s="13"/>
      <c r="BB437" s="13"/>
      <c r="BC437" s="13"/>
      <c r="BD437" s="13"/>
    </row>
    <row r="438" spans="1:56" ht="15" customHeight="1" x14ac:dyDescent="0.25">
      <c r="A438" s="1"/>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4"/>
      <c r="AM438" s="194"/>
      <c r="AN438" s="194"/>
      <c r="AO438" s="194"/>
      <c r="AP438" s="194"/>
      <c r="AQ438" s="13"/>
      <c r="AR438" s="13"/>
      <c r="AS438" s="13"/>
      <c r="AT438" s="13"/>
      <c r="AU438" s="13"/>
      <c r="AV438" s="13"/>
      <c r="AW438" s="13"/>
      <c r="AX438" s="13"/>
      <c r="AY438" s="13"/>
      <c r="AZ438" s="13"/>
      <c r="BA438" s="13"/>
      <c r="BB438" s="13"/>
      <c r="BC438" s="13"/>
      <c r="BD438" s="13"/>
    </row>
    <row r="439" spans="1:56" ht="15" customHeight="1" x14ac:dyDescent="0.25">
      <c r="A439" s="1"/>
      <c r="B439" s="194" t="s">
        <v>169</v>
      </c>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4"/>
      <c r="AM439" s="194"/>
      <c r="AN439" s="194"/>
      <c r="AO439" s="194"/>
      <c r="AP439" s="194"/>
      <c r="AQ439" s="13"/>
      <c r="AR439" s="13"/>
      <c r="AS439" s="13"/>
      <c r="AT439" s="13"/>
      <c r="AU439" s="13"/>
      <c r="AV439" s="13"/>
      <c r="AW439" s="13"/>
      <c r="AX439" s="13"/>
      <c r="AY439" s="13"/>
      <c r="AZ439" s="13"/>
      <c r="BA439" s="13"/>
      <c r="BB439" s="13"/>
      <c r="BC439" s="13"/>
      <c r="BD439" s="13"/>
    </row>
    <row r="440" spans="1:56" ht="15" customHeight="1" x14ac:dyDescent="0.25">
      <c r="A440" s="1"/>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3"/>
      <c r="AR440" s="13"/>
      <c r="AS440" s="13"/>
      <c r="AT440" s="13"/>
      <c r="AU440" s="13"/>
      <c r="AV440" s="13"/>
      <c r="AW440" s="13"/>
      <c r="AX440" s="13"/>
      <c r="AY440" s="13"/>
      <c r="AZ440" s="13"/>
      <c r="BA440" s="13"/>
      <c r="BB440" s="13"/>
      <c r="BC440" s="13"/>
      <c r="BD440" s="13"/>
    </row>
    <row r="441" spans="1:56" ht="15" customHeight="1" x14ac:dyDescent="0.25">
      <c r="A441" s="1"/>
      <c r="B441" s="137" t="s">
        <v>164</v>
      </c>
      <c r="C441" s="165"/>
      <c r="D441" s="165"/>
      <c r="E441" s="165"/>
      <c r="F441" s="13"/>
      <c r="G441" s="138" t="s">
        <v>159</v>
      </c>
      <c r="H441" s="115"/>
      <c r="I441" s="115"/>
      <c r="J441" s="115"/>
      <c r="K441" s="115"/>
      <c r="L441" s="115"/>
      <c r="M441" s="115"/>
      <c r="N441" s="115"/>
      <c r="O441" s="23"/>
      <c r="P441" s="197" t="s">
        <v>160</v>
      </c>
      <c r="Q441" s="115"/>
      <c r="R441" s="115"/>
      <c r="S441" s="115"/>
      <c r="T441" s="17"/>
      <c r="U441" s="138" t="s">
        <v>161</v>
      </c>
      <c r="V441" s="107"/>
      <c r="W441" s="107"/>
      <c r="X441" s="107"/>
      <c r="Y441" s="107"/>
      <c r="Z441" s="107"/>
      <c r="AA441" s="107"/>
      <c r="AB441" s="107"/>
      <c r="AC441" s="107"/>
      <c r="AD441" s="115"/>
      <c r="AE441" s="115"/>
      <c r="AF441" s="13"/>
      <c r="AG441" s="138" t="s">
        <v>165</v>
      </c>
      <c r="AH441" s="198"/>
      <c r="AI441" s="198"/>
      <c r="AJ441" s="198"/>
      <c r="AK441" s="198"/>
      <c r="AL441" s="198"/>
      <c r="AM441" s="198"/>
      <c r="AN441" s="198"/>
      <c r="AO441" s="198"/>
      <c r="AP441" s="13"/>
      <c r="AQ441" s="13"/>
      <c r="AR441" s="13"/>
      <c r="AS441" s="13"/>
      <c r="AT441" s="13"/>
      <c r="AU441" s="13"/>
      <c r="AV441" s="13"/>
      <c r="AW441" s="13"/>
      <c r="AX441" s="13"/>
      <c r="AY441" s="13"/>
      <c r="AZ441" s="13"/>
      <c r="BA441" s="13"/>
      <c r="BB441" s="13"/>
      <c r="BC441" s="13"/>
      <c r="BD441" s="13"/>
    </row>
    <row r="442" spans="1:56" ht="15" customHeight="1" x14ac:dyDescent="0.25">
      <c r="A442" s="1"/>
      <c r="B442" s="165"/>
      <c r="C442" s="165"/>
      <c r="D442" s="165"/>
      <c r="E442" s="165"/>
      <c r="F442" s="13"/>
      <c r="G442" s="115"/>
      <c r="H442" s="115"/>
      <c r="I442" s="115"/>
      <c r="J442" s="115"/>
      <c r="K442" s="115"/>
      <c r="L442" s="115"/>
      <c r="M442" s="115"/>
      <c r="N442" s="115"/>
      <c r="O442" s="23"/>
      <c r="P442" s="115"/>
      <c r="Q442" s="115"/>
      <c r="R442" s="115"/>
      <c r="S442" s="115"/>
      <c r="T442" s="17"/>
      <c r="U442" s="107"/>
      <c r="V442" s="107"/>
      <c r="W442" s="107"/>
      <c r="X442" s="107"/>
      <c r="Y442" s="107"/>
      <c r="Z442" s="107"/>
      <c r="AA442" s="107"/>
      <c r="AB442" s="107"/>
      <c r="AC442" s="107"/>
      <c r="AD442" s="115"/>
      <c r="AE442" s="115"/>
      <c r="AF442" s="13"/>
      <c r="AG442" s="198"/>
      <c r="AH442" s="198"/>
      <c r="AI442" s="198"/>
      <c r="AJ442" s="198"/>
      <c r="AK442" s="198"/>
      <c r="AL442" s="198"/>
      <c r="AM442" s="198"/>
      <c r="AN442" s="198"/>
      <c r="AO442" s="198"/>
      <c r="AP442" s="13"/>
      <c r="AQ442" s="13"/>
      <c r="AR442" s="13"/>
      <c r="AS442" s="13"/>
      <c r="AT442" s="13"/>
      <c r="AU442" s="13"/>
      <c r="AV442" s="13"/>
      <c r="AW442" s="13"/>
      <c r="AX442" s="13"/>
      <c r="AY442" s="13"/>
      <c r="AZ442" s="13"/>
      <c r="BA442" s="13"/>
      <c r="BB442" s="13"/>
      <c r="BC442" s="13"/>
      <c r="BD442" s="13"/>
    </row>
    <row r="443" spans="1:56" ht="2.25" customHeight="1" x14ac:dyDescent="0.25">
      <c r="A443" s="1"/>
      <c r="B443" s="13"/>
      <c r="C443" s="13"/>
      <c r="D443" s="13"/>
      <c r="E443" s="13"/>
      <c r="F443" s="13"/>
      <c r="G443" s="13"/>
      <c r="H443" s="1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13"/>
      <c r="AG443" s="23"/>
      <c r="AH443" s="23"/>
      <c r="AI443" s="23"/>
      <c r="AJ443" s="23"/>
      <c r="AK443" s="23"/>
      <c r="AL443" s="23"/>
      <c r="AM443" s="23"/>
      <c r="AN443" s="23"/>
      <c r="AO443" s="23"/>
      <c r="AP443" s="13"/>
      <c r="AQ443" s="13"/>
      <c r="AR443" s="13"/>
      <c r="AS443" s="13"/>
      <c r="AT443" s="13"/>
      <c r="AU443" s="13"/>
      <c r="AV443" s="13"/>
      <c r="AW443" s="13"/>
      <c r="AX443" s="13"/>
      <c r="AY443" s="13"/>
      <c r="AZ443" s="13"/>
      <c r="BA443" s="13"/>
      <c r="BB443" s="13"/>
      <c r="BC443" s="13"/>
      <c r="BD443" s="13"/>
    </row>
    <row r="444" spans="1:56" ht="15" customHeight="1" x14ac:dyDescent="0.25">
      <c r="A444" s="1"/>
      <c r="B444" s="178"/>
      <c r="C444" s="179"/>
      <c r="D444" s="179"/>
      <c r="E444" s="180"/>
      <c r="F444" s="13"/>
      <c r="G444" s="181"/>
      <c r="H444" s="182"/>
      <c r="I444" s="182"/>
      <c r="J444" s="182"/>
      <c r="K444" s="182"/>
      <c r="L444" s="183"/>
      <c r="M444" s="184" t="s">
        <v>162</v>
      </c>
      <c r="N444" s="184"/>
      <c r="O444" s="74"/>
      <c r="P444" s="185"/>
      <c r="Q444" s="186"/>
      <c r="R444" s="186"/>
      <c r="S444" s="187"/>
      <c r="T444" s="13"/>
      <c r="U444" s="23"/>
      <c r="V444" s="23"/>
      <c r="W444" s="23"/>
      <c r="X444" s="188">
        <f>IF(P444=0,G444,IF(P444&lt;1920,G444*0.7,IF(P444&lt;1970,G444*0.9,G444)))</f>
        <v>0</v>
      </c>
      <c r="Y444" s="189"/>
      <c r="Z444" s="189"/>
      <c r="AA444" s="189"/>
      <c r="AB444" s="189"/>
      <c r="AC444" s="190"/>
      <c r="AD444" s="96" t="s">
        <v>162</v>
      </c>
      <c r="AE444" s="96"/>
      <c r="AF444" s="13"/>
      <c r="AG444" s="195"/>
      <c r="AH444" s="195"/>
      <c r="AI444" s="195"/>
      <c r="AJ444" s="195"/>
      <c r="AK444" s="23"/>
      <c r="AL444" s="23"/>
      <c r="AM444" s="23"/>
      <c r="AN444" s="23"/>
      <c r="AO444" s="23"/>
      <c r="AP444" s="13"/>
      <c r="AQ444" s="13"/>
      <c r="AR444" s="13"/>
      <c r="AS444" s="13"/>
      <c r="AT444" s="13"/>
      <c r="AU444" s="13"/>
      <c r="AV444" s="13"/>
      <c r="AW444" s="13"/>
      <c r="AX444" s="13"/>
      <c r="AY444" s="13"/>
      <c r="AZ444" s="13"/>
      <c r="BA444" s="13"/>
      <c r="BB444" s="13"/>
      <c r="BC444" s="13"/>
      <c r="BD444" s="13"/>
    </row>
    <row r="445" spans="1:56" ht="2.25" customHeight="1" x14ac:dyDescent="0.25">
      <c r="A445" s="1"/>
      <c r="B445" s="73"/>
      <c r="C445" s="73"/>
      <c r="D445" s="73"/>
      <c r="E445" s="73"/>
      <c r="F445" s="13"/>
      <c r="G445" s="73"/>
      <c r="H445" s="73"/>
      <c r="I445" s="74"/>
      <c r="J445" s="74"/>
      <c r="K445" s="74"/>
      <c r="L445" s="74"/>
      <c r="M445" s="74"/>
      <c r="N445" s="74"/>
      <c r="O445" s="74"/>
      <c r="P445" s="74"/>
      <c r="Q445" s="74"/>
      <c r="R445" s="74"/>
      <c r="S445" s="74"/>
      <c r="T445" s="23"/>
      <c r="U445" s="23"/>
      <c r="V445" s="23"/>
      <c r="W445" s="13"/>
      <c r="X445" s="13"/>
      <c r="Y445" s="13"/>
      <c r="Z445" s="13"/>
      <c r="AA445" s="13"/>
      <c r="AB445" s="13"/>
      <c r="AC445" s="23"/>
      <c r="AD445" s="23"/>
      <c r="AE445" s="23"/>
      <c r="AF445" s="13"/>
      <c r="AG445" s="23"/>
      <c r="AH445" s="23"/>
      <c r="AI445" s="23"/>
      <c r="AJ445" s="23"/>
      <c r="AK445" s="23"/>
      <c r="AL445" s="23"/>
      <c r="AM445" s="23"/>
      <c r="AN445" s="23"/>
      <c r="AO445" s="23"/>
      <c r="AP445" s="13"/>
      <c r="AQ445" s="13"/>
      <c r="AR445" s="13"/>
      <c r="AS445" s="13"/>
      <c r="AT445" s="13"/>
      <c r="AU445" s="13"/>
      <c r="AV445" s="13"/>
      <c r="AW445" s="13"/>
      <c r="AX445" s="13"/>
      <c r="AY445" s="13"/>
      <c r="AZ445" s="13"/>
      <c r="BA445" s="13"/>
      <c r="BB445" s="13"/>
      <c r="BC445" s="13"/>
      <c r="BD445" s="13"/>
    </row>
    <row r="446" spans="1:56" ht="15" customHeight="1" x14ac:dyDescent="0.25">
      <c r="A446" s="1"/>
      <c r="B446" s="178"/>
      <c r="C446" s="179"/>
      <c r="D446" s="179"/>
      <c r="E446" s="180"/>
      <c r="F446" s="13"/>
      <c r="G446" s="181"/>
      <c r="H446" s="182"/>
      <c r="I446" s="182"/>
      <c r="J446" s="182"/>
      <c r="K446" s="182"/>
      <c r="L446" s="183"/>
      <c r="M446" s="184" t="s">
        <v>162</v>
      </c>
      <c r="N446" s="184"/>
      <c r="O446" s="74"/>
      <c r="P446" s="185"/>
      <c r="Q446" s="186"/>
      <c r="R446" s="186"/>
      <c r="S446" s="187"/>
      <c r="T446" s="13"/>
      <c r="U446" s="23"/>
      <c r="V446" s="23"/>
      <c r="W446" s="13"/>
      <c r="X446" s="188">
        <f>IF(P446=0,G446,IF(P446&lt;1920,G446*0.7,IF(P446&lt;1970,G446*0.9,G446)))</f>
        <v>0</v>
      </c>
      <c r="Y446" s="189"/>
      <c r="Z446" s="189"/>
      <c r="AA446" s="189"/>
      <c r="AB446" s="189"/>
      <c r="AC446" s="190"/>
      <c r="AD446" s="96" t="s">
        <v>162</v>
      </c>
      <c r="AE446" s="96"/>
      <c r="AF446" s="13"/>
      <c r="AG446" s="195"/>
      <c r="AH446" s="195"/>
      <c r="AI446" s="195"/>
      <c r="AJ446" s="195"/>
      <c r="AK446" s="23"/>
      <c r="AL446" s="23"/>
      <c r="AM446" s="23"/>
      <c r="AN446" s="23"/>
      <c r="AO446" s="23"/>
      <c r="AP446" s="13"/>
      <c r="AQ446" s="13"/>
      <c r="AR446" s="13"/>
      <c r="AS446" s="13"/>
      <c r="AT446" s="13"/>
      <c r="AU446" s="13"/>
      <c r="AV446" s="13"/>
      <c r="AW446" s="13"/>
      <c r="AX446" s="13"/>
      <c r="AY446" s="13"/>
      <c r="AZ446" s="13"/>
      <c r="BA446" s="13"/>
      <c r="BB446" s="13"/>
      <c r="BC446" s="13"/>
      <c r="BD446" s="13"/>
    </row>
    <row r="447" spans="1:56" ht="15" customHeight="1" x14ac:dyDescent="0.25">
      <c r="A447" s="1"/>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23"/>
      <c r="AH447" s="23"/>
      <c r="AI447" s="23"/>
      <c r="AJ447" s="23"/>
      <c r="AK447" s="23"/>
      <c r="AL447" s="23"/>
      <c r="AM447" s="23"/>
      <c r="AN447" s="23"/>
      <c r="AO447" s="23"/>
      <c r="AP447" s="13"/>
      <c r="AQ447" s="13"/>
      <c r="AR447" s="13"/>
      <c r="AS447" s="13"/>
      <c r="AT447" s="13"/>
      <c r="AU447" s="13"/>
      <c r="AV447" s="13"/>
      <c r="AW447" s="13"/>
      <c r="AX447" s="13"/>
      <c r="AY447" s="13"/>
      <c r="AZ447" s="13"/>
      <c r="BA447" s="13"/>
      <c r="BB447" s="13"/>
      <c r="BC447" s="13"/>
      <c r="BD447" s="13"/>
    </row>
    <row r="448" spans="1:56" ht="15" customHeight="1" x14ac:dyDescent="0.25">
      <c r="A448" s="1"/>
      <c r="B448" s="110" t="s">
        <v>170</v>
      </c>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97">
        <f>IF((SUM(AB429,AB431,AB433)-SUM(X444,X446))&gt;0,(SUM(AB429,AB431,AB433)-SUM(X444,X446)),IF((SUM(AB429,AB431,AB433)-SUM(X444,X446))&lt;0,0,0))</f>
        <v>0</v>
      </c>
      <c r="AL448" s="98"/>
      <c r="AM448" s="98"/>
      <c r="AN448" s="99"/>
      <c r="AO448" s="96" t="s">
        <v>162</v>
      </c>
      <c r="AP448" s="96"/>
      <c r="AQ448" s="13"/>
      <c r="AR448" s="13"/>
      <c r="AS448" s="13"/>
      <c r="AT448" s="13"/>
      <c r="AU448" s="13"/>
      <c r="AV448" s="13"/>
      <c r="AW448" s="13"/>
      <c r="AX448" s="13"/>
      <c r="AY448" s="13"/>
      <c r="AZ448" s="13"/>
      <c r="BA448" s="13"/>
      <c r="BB448" s="13"/>
      <c r="BC448" s="13"/>
      <c r="BD448" s="13"/>
    </row>
    <row r="449" spans="1:56" ht="15" customHeight="1" x14ac:dyDescent="0.25">
      <c r="A449" s="1"/>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7"/>
      <c r="AL449" s="7"/>
      <c r="AM449" s="7"/>
      <c r="AN449" s="7"/>
      <c r="AO449" s="23"/>
      <c r="AP449" s="23"/>
      <c r="AQ449" s="13"/>
      <c r="AR449" s="13"/>
      <c r="AS449" s="13"/>
      <c r="AT449" s="13"/>
      <c r="AU449" s="13"/>
      <c r="AV449" s="13"/>
      <c r="AW449" s="13"/>
      <c r="AX449" s="13"/>
      <c r="AY449" s="13"/>
      <c r="AZ449" s="13"/>
      <c r="BA449" s="13"/>
      <c r="BB449" s="13"/>
      <c r="BC449" s="13"/>
      <c r="BD449" s="13"/>
    </row>
    <row r="450" spans="1:56" ht="15" customHeight="1" x14ac:dyDescent="0.25">
      <c r="A450" s="1">
        <v>45</v>
      </c>
      <c r="B450" s="126" t="s">
        <v>171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c r="AO450" s="109"/>
      <c r="AP450" s="109"/>
      <c r="AQ450" s="13"/>
      <c r="AR450" s="13"/>
      <c r="AS450" s="13"/>
      <c r="AT450" s="13"/>
      <c r="AU450" s="13"/>
      <c r="AV450" s="13"/>
      <c r="AW450" s="13"/>
      <c r="AX450" s="13"/>
      <c r="AY450" s="13"/>
      <c r="AZ450" s="13"/>
      <c r="BA450" s="13"/>
      <c r="BB450" s="13"/>
      <c r="BC450" s="13"/>
      <c r="BD450" s="13"/>
    </row>
    <row r="451" spans="1:56" ht="15" customHeight="1" x14ac:dyDescent="0.25">
      <c r="A451" s="1"/>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row>
    <row r="452" spans="1:56" ht="15" customHeight="1" x14ac:dyDescent="0.25">
      <c r="A452" s="1"/>
      <c r="B452" s="108" t="s">
        <v>172</v>
      </c>
      <c r="C452" s="109"/>
      <c r="D452" s="109"/>
      <c r="E452" s="109"/>
      <c r="F452" s="109"/>
      <c r="G452" s="109"/>
      <c r="H452" s="109"/>
      <c r="I452" s="109"/>
      <c r="J452" s="109"/>
      <c r="K452" s="109"/>
      <c r="L452" s="109"/>
      <c r="M452" s="109"/>
      <c r="N452" s="109"/>
      <c r="O452" s="109"/>
      <c r="P452" s="13"/>
      <c r="Q452" s="156"/>
      <c r="R452" s="176"/>
      <c r="S452" s="176"/>
      <c r="T452" s="176"/>
      <c r="U452" s="176"/>
      <c r="V452" s="177"/>
      <c r="W452" s="100" t="s">
        <v>162</v>
      </c>
      <c r="X452" s="100"/>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row>
    <row r="453" spans="1:56" ht="2.25" customHeight="1" x14ac:dyDescent="0.25">
      <c r="A453" s="1"/>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row>
    <row r="454" spans="1:56" ht="15" customHeight="1" x14ac:dyDescent="0.25">
      <c r="A454" s="1"/>
      <c r="B454" s="108" t="s">
        <v>173</v>
      </c>
      <c r="C454" s="109"/>
      <c r="D454" s="109"/>
      <c r="E454" s="109"/>
      <c r="F454" s="109"/>
      <c r="G454" s="109"/>
      <c r="H454" s="109"/>
      <c r="I454" s="109"/>
      <c r="J454" s="109"/>
      <c r="K454" s="109"/>
      <c r="L454" s="109"/>
      <c r="M454" s="109"/>
      <c r="N454" s="109"/>
      <c r="O454" s="109"/>
      <c r="P454" s="13"/>
      <c r="Q454" s="156"/>
      <c r="R454" s="176"/>
      <c r="S454" s="176"/>
      <c r="T454" s="176"/>
      <c r="U454" s="176"/>
      <c r="V454" s="177"/>
      <c r="W454" s="100" t="s">
        <v>162</v>
      </c>
      <c r="X454" s="100"/>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row>
    <row r="455" spans="1:56" ht="2.25" customHeight="1" x14ac:dyDescent="0.25">
      <c r="A455" s="1"/>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row>
    <row r="456" spans="1:56" ht="15" customHeight="1" x14ac:dyDescent="0.25">
      <c r="A456" s="1"/>
      <c r="B456" s="108" t="s">
        <v>174</v>
      </c>
      <c r="C456" s="109"/>
      <c r="D456" s="109"/>
      <c r="E456" s="109"/>
      <c r="F456" s="109"/>
      <c r="G456" s="109"/>
      <c r="H456" s="109"/>
      <c r="I456" s="109"/>
      <c r="J456" s="109"/>
      <c r="K456" s="109"/>
      <c r="L456" s="109"/>
      <c r="M456" s="109"/>
      <c r="N456" s="109"/>
      <c r="O456" s="109"/>
      <c r="P456" s="13"/>
      <c r="Q456" s="156"/>
      <c r="R456" s="176"/>
      <c r="S456" s="176"/>
      <c r="T456" s="176"/>
      <c r="U456" s="176"/>
      <c r="V456" s="177"/>
      <c r="W456" s="100" t="s">
        <v>162</v>
      </c>
      <c r="X456" s="100"/>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row>
    <row r="457" spans="1:56" ht="2.25" customHeight="1" x14ac:dyDescent="0.25">
      <c r="A457" s="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row>
    <row r="458" spans="1:56" ht="15" customHeight="1" x14ac:dyDescent="0.25">
      <c r="A458" s="1"/>
      <c r="B458" s="108" t="s">
        <v>175</v>
      </c>
      <c r="C458" s="109"/>
      <c r="D458" s="109"/>
      <c r="E458" s="109"/>
      <c r="F458" s="109"/>
      <c r="G458" s="109"/>
      <c r="H458" s="109"/>
      <c r="I458" s="109"/>
      <c r="J458" s="109"/>
      <c r="K458" s="109"/>
      <c r="L458" s="109"/>
      <c r="M458" s="109"/>
      <c r="N458" s="109"/>
      <c r="O458" s="109"/>
      <c r="P458" s="13"/>
      <c r="Q458" s="156"/>
      <c r="R458" s="176"/>
      <c r="S458" s="176"/>
      <c r="T458" s="176"/>
      <c r="U458" s="176"/>
      <c r="V458" s="177"/>
      <c r="W458" s="100" t="s">
        <v>162</v>
      </c>
      <c r="X458" s="100"/>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row>
    <row r="459" spans="1:56" ht="2.25" customHeight="1" x14ac:dyDescent="0.25">
      <c r="A459" s="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row>
    <row r="460" spans="1:56" ht="15" customHeight="1" x14ac:dyDescent="0.25">
      <c r="A460" s="1"/>
      <c r="B460" s="108" t="s">
        <v>176</v>
      </c>
      <c r="C460" s="109"/>
      <c r="D460" s="109"/>
      <c r="E460" s="109"/>
      <c r="F460" s="109"/>
      <c r="G460" s="109"/>
      <c r="H460" s="109"/>
      <c r="I460" s="109"/>
      <c r="J460" s="109"/>
      <c r="K460" s="109"/>
      <c r="L460" s="109"/>
      <c r="M460" s="109"/>
      <c r="N460" s="109"/>
      <c r="O460" s="109"/>
      <c r="P460" s="13"/>
      <c r="Q460" s="156"/>
      <c r="R460" s="176"/>
      <c r="S460" s="176"/>
      <c r="T460" s="176"/>
      <c r="U460" s="176"/>
      <c r="V460" s="177"/>
      <c r="W460" s="100" t="s">
        <v>162</v>
      </c>
      <c r="X460" s="100"/>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row>
    <row r="461" spans="1:56" ht="2.25" customHeight="1" x14ac:dyDescent="0.25">
      <c r="A461" s="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row>
    <row r="462" spans="1:56" ht="15" customHeight="1" x14ac:dyDescent="0.25">
      <c r="A462" s="1"/>
      <c r="B462" s="108" t="s">
        <v>177</v>
      </c>
      <c r="C462" s="109"/>
      <c r="D462" s="109"/>
      <c r="E462" s="109"/>
      <c r="F462" s="109"/>
      <c r="G462" s="109"/>
      <c r="H462" s="109"/>
      <c r="I462" s="109"/>
      <c r="J462" s="109"/>
      <c r="K462" s="109"/>
      <c r="L462" s="109"/>
      <c r="M462" s="109"/>
      <c r="N462" s="109"/>
      <c r="O462" s="109"/>
      <c r="P462" s="13"/>
      <c r="Q462" s="156"/>
      <c r="R462" s="176"/>
      <c r="S462" s="176"/>
      <c r="T462" s="176"/>
      <c r="U462" s="176"/>
      <c r="V462" s="177"/>
      <c r="W462" s="100" t="s">
        <v>162</v>
      </c>
      <c r="X462" s="100"/>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row>
    <row r="463" spans="1:56" ht="2.25" customHeight="1" x14ac:dyDescent="0.25">
      <c r="A463" s="1"/>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row>
    <row r="464" spans="1:56" ht="15" customHeight="1" x14ac:dyDescent="0.25">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3"/>
      <c r="AR464" s="13"/>
      <c r="AS464" s="13"/>
      <c r="AT464" s="13"/>
      <c r="AU464" s="13"/>
      <c r="AV464" s="13"/>
      <c r="AW464" s="13"/>
      <c r="AX464" s="13"/>
      <c r="AY464" s="13"/>
      <c r="AZ464" s="13"/>
      <c r="BA464" s="13"/>
      <c r="BB464" s="13"/>
      <c r="BC464" s="13"/>
      <c r="BD464" s="13"/>
    </row>
    <row r="465" spans="1:56" ht="15" customHeight="1" x14ac:dyDescent="0.25">
      <c r="A465" s="1">
        <v>46</v>
      </c>
      <c r="B465" s="126" t="s">
        <v>178</v>
      </c>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c r="AO465" s="109"/>
      <c r="AP465" s="109"/>
      <c r="AQ465" s="13"/>
      <c r="AR465" s="13"/>
      <c r="AS465" s="13"/>
      <c r="AT465" s="13"/>
      <c r="AU465" s="13"/>
      <c r="AV465" s="13"/>
      <c r="AW465" s="13"/>
      <c r="AX465" s="13"/>
      <c r="AY465" s="13"/>
      <c r="AZ465" s="13"/>
      <c r="BA465" s="13"/>
      <c r="BB465" s="13"/>
      <c r="BC465" s="13"/>
      <c r="BD465" s="13"/>
    </row>
    <row r="466" spans="1:56" ht="15" customHeight="1" x14ac:dyDescent="0.25">
      <c r="A466" s="1"/>
      <c r="B466" s="15"/>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3"/>
      <c r="AR466" s="13"/>
      <c r="AS466" s="13"/>
      <c r="AT466" s="13"/>
      <c r="AU466" s="13"/>
      <c r="AV466" s="13"/>
      <c r="AW466" s="13"/>
      <c r="AX466" s="13"/>
      <c r="AY466" s="13"/>
      <c r="AZ466" s="13"/>
      <c r="BA466" s="13"/>
      <c r="BB466" s="13"/>
      <c r="BC466" s="13"/>
      <c r="BD466" s="13"/>
    </row>
    <row r="467" spans="1:56" ht="15" customHeight="1" x14ac:dyDescent="0.25">
      <c r="A467" s="1"/>
      <c r="B467" s="118" t="s">
        <v>179</v>
      </c>
      <c r="C467" s="100"/>
      <c r="D467" s="100"/>
      <c r="E467" s="100"/>
      <c r="F467" s="100"/>
      <c r="G467" s="100"/>
      <c r="H467" s="100"/>
      <c r="I467" s="100"/>
      <c r="J467" s="100"/>
      <c r="K467" s="100"/>
      <c r="L467" s="100"/>
      <c r="M467" s="100"/>
      <c r="N467" s="100"/>
      <c r="O467" s="100"/>
      <c r="P467" s="13"/>
      <c r="Q467" s="156"/>
      <c r="R467" s="176"/>
      <c r="S467" s="176"/>
      <c r="T467" s="176"/>
      <c r="U467" s="176"/>
      <c r="V467" s="177"/>
      <c r="W467" s="100" t="s">
        <v>162</v>
      </c>
      <c r="X467" s="100"/>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row>
    <row r="468" spans="1:56" ht="2.25" customHeight="1" x14ac:dyDescent="0.25">
      <c r="A468" s="1"/>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row>
    <row r="469" spans="1:56" ht="15" customHeight="1" x14ac:dyDescent="0.25">
      <c r="A469" s="1"/>
      <c r="B469" s="118" t="s">
        <v>180</v>
      </c>
      <c r="C469" s="100"/>
      <c r="D469" s="100"/>
      <c r="E469" s="100"/>
      <c r="F469" s="100"/>
      <c r="G469" s="100"/>
      <c r="H469" s="100"/>
      <c r="I469" s="100"/>
      <c r="J469" s="100"/>
      <c r="K469" s="100"/>
      <c r="L469" s="100"/>
      <c r="M469" s="100"/>
      <c r="N469" s="100"/>
      <c r="O469" s="100"/>
      <c r="P469" s="13"/>
      <c r="Q469" s="156"/>
      <c r="R469" s="176"/>
      <c r="S469" s="176"/>
      <c r="T469" s="176"/>
      <c r="U469" s="176"/>
      <c r="V469" s="177"/>
      <c r="W469" s="100" t="s">
        <v>162</v>
      </c>
      <c r="X469" s="100"/>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row>
    <row r="470" spans="1:56" ht="2.25" customHeight="1" x14ac:dyDescent="0.25">
      <c r="A470" s="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row>
    <row r="471" spans="1:56" ht="15" customHeight="1" x14ac:dyDescent="0.25">
      <c r="A471" s="1"/>
      <c r="B471" s="118" t="s">
        <v>181</v>
      </c>
      <c r="C471" s="100"/>
      <c r="D471" s="100"/>
      <c r="E471" s="100"/>
      <c r="F471" s="100"/>
      <c r="G471" s="100"/>
      <c r="H471" s="100"/>
      <c r="I471" s="100"/>
      <c r="J471" s="100"/>
      <c r="K471" s="100"/>
      <c r="L471" s="100"/>
      <c r="M471" s="100"/>
      <c r="N471" s="100"/>
      <c r="O471" s="100"/>
      <c r="P471" s="13"/>
      <c r="Q471" s="156"/>
      <c r="R471" s="157"/>
      <c r="S471" s="157"/>
      <c r="T471" s="157"/>
      <c r="U471" s="157"/>
      <c r="V471" s="158"/>
      <c r="W471" s="100" t="s">
        <v>162</v>
      </c>
      <c r="X471" s="100"/>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row>
    <row r="472" spans="1:56" ht="2.25" customHeight="1" x14ac:dyDescent="0.25">
      <c r="A472" s="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row>
    <row r="473" spans="1:56" ht="15" customHeight="1" x14ac:dyDescent="0.25">
      <c r="A473" s="1"/>
      <c r="B473" s="118" t="s">
        <v>182</v>
      </c>
      <c r="C473" s="100"/>
      <c r="D473" s="100"/>
      <c r="E473" s="100"/>
      <c r="F473" s="100"/>
      <c r="G473" s="100"/>
      <c r="H473" s="100"/>
      <c r="I473" s="100"/>
      <c r="J473" s="100"/>
      <c r="K473" s="100"/>
      <c r="L473" s="100"/>
      <c r="M473" s="100"/>
      <c r="N473" s="100"/>
      <c r="O473" s="100"/>
      <c r="P473" s="13"/>
      <c r="Q473" s="156"/>
      <c r="R473" s="176"/>
      <c r="S473" s="176"/>
      <c r="T473" s="176"/>
      <c r="U473" s="176"/>
      <c r="V473" s="177"/>
      <c r="W473" s="100" t="s">
        <v>162</v>
      </c>
      <c r="X473" s="100"/>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row>
    <row r="474" spans="1:56" ht="15" customHeight="1" x14ac:dyDescent="0.25">
      <c r="A474" s="1"/>
      <c r="B474" s="19"/>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row>
    <row r="475" spans="1:56" ht="15" customHeight="1" x14ac:dyDescent="0.25">
      <c r="A475" s="1"/>
      <c r="B475" s="111" t="s">
        <v>183</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c r="AN475" s="111"/>
      <c r="AO475" s="111"/>
      <c r="AP475" s="112"/>
      <c r="AQ475" s="13"/>
      <c r="AR475" s="13"/>
      <c r="AS475" s="13"/>
      <c r="AT475" s="13"/>
      <c r="AU475" s="13"/>
      <c r="AV475" s="13"/>
      <c r="AW475" s="13"/>
      <c r="AX475" s="13"/>
      <c r="AY475" s="13"/>
      <c r="AZ475" s="13"/>
      <c r="BA475" s="13"/>
      <c r="BB475" s="13"/>
      <c r="BC475" s="13"/>
      <c r="BD475" s="13"/>
    </row>
    <row r="476" spans="1:56" ht="15" customHeight="1" x14ac:dyDescent="0.25">
      <c r="A476" s="1"/>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row>
    <row r="477" spans="1:56" ht="15" customHeight="1" x14ac:dyDescent="0.25">
      <c r="A477" s="1">
        <v>47</v>
      </c>
      <c r="B477" s="165" t="s">
        <v>184</v>
      </c>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5"/>
      <c r="AR477" s="165"/>
      <c r="AS477" s="13"/>
      <c r="AT477" s="13"/>
      <c r="AU477" s="13"/>
      <c r="AV477" s="13"/>
      <c r="AW477" s="13"/>
      <c r="AX477" s="13"/>
      <c r="AY477" s="13"/>
      <c r="AZ477" s="13"/>
      <c r="BA477" s="13"/>
      <c r="BB477" s="13"/>
      <c r="BC477" s="13"/>
      <c r="BD477" s="13"/>
    </row>
    <row r="478" spans="1:56" ht="15" customHeight="1" x14ac:dyDescent="0.25">
      <c r="A478" s="13"/>
      <c r="B478" s="103" t="s">
        <v>185</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3"/>
      <c r="AR478" s="13"/>
      <c r="AS478" s="13"/>
      <c r="AT478" s="13"/>
      <c r="AU478" s="13"/>
      <c r="AV478" s="13"/>
      <c r="AW478" s="13"/>
      <c r="AX478" s="13"/>
      <c r="AY478" s="13"/>
      <c r="AZ478" s="13"/>
      <c r="BA478" s="13"/>
      <c r="BB478" s="13"/>
      <c r="BC478" s="13"/>
      <c r="BD478" s="13"/>
    </row>
    <row r="479" spans="1:56" ht="15" customHeight="1" x14ac:dyDescent="0.25">
      <c r="A479" s="1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3"/>
      <c r="AR479" s="13"/>
      <c r="AS479" s="13"/>
      <c r="AT479" s="13"/>
      <c r="AU479" s="13"/>
      <c r="AV479" s="13"/>
      <c r="AW479" s="13"/>
      <c r="AX479" s="13"/>
      <c r="AY479" s="13"/>
      <c r="AZ479" s="13"/>
      <c r="BA479" s="13"/>
      <c r="BB479" s="13"/>
      <c r="BC479" s="13"/>
      <c r="BD479" s="13"/>
    </row>
    <row r="480" spans="1:56" ht="15" customHeight="1" x14ac:dyDescent="0.25">
      <c r="A480" s="1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3"/>
      <c r="AR480" s="13"/>
      <c r="AS480" s="13"/>
      <c r="AT480" s="13"/>
      <c r="AU480" s="13"/>
      <c r="AV480" s="13"/>
      <c r="AW480" s="13"/>
      <c r="AX480" s="13"/>
      <c r="AY480" s="13"/>
      <c r="AZ480" s="13"/>
      <c r="BA480" s="13"/>
      <c r="BB480" s="13"/>
      <c r="BC480" s="13"/>
      <c r="BD480" s="13"/>
    </row>
    <row r="481" spans="1:56" ht="15" customHeight="1" x14ac:dyDescent="0.25">
      <c r="A481" s="1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3"/>
      <c r="AR481" s="13"/>
      <c r="AS481" s="13"/>
      <c r="AT481" s="13"/>
      <c r="AU481" s="13"/>
      <c r="AV481" s="13"/>
      <c r="AW481" s="13"/>
      <c r="AX481" s="13"/>
      <c r="AY481" s="13"/>
      <c r="AZ481" s="13"/>
      <c r="BA481" s="13"/>
      <c r="BB481" s="13"/>
      <c r="BC481" s="13"/>
      <c r="BD481" s="13"/>
    </row>
    <row r="482" spans="1:56" ht="15" customHeight="1" x14ac:dyDescent="0.25">
      <c r="A482" s="1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3"/>
      <c r="AR482" s="13"/>
      <c r="AS482" s="13"/>
      <c r="AT482" s="13"/>
      <c r="AU482" s="13"/>
      <c r="AV482" s="13"/>
      <c r="AW482" s="13"/>
      <c r="AX482" s="13"/>
      <c r="AY482" s="13"/>
      <c r="AZ482" s="13"/>
      <c r="BA482" s="13"/>
      <c r="BB482" s="13"/>
      <c r="BC482" s="13"/>
      <c r="BD482" s="13"/>
    </row>
    <row r="483" spans="1:56" ht="15" customHeight="1" x14ac:dyDescent="0.25">
      <c r="A483" s="1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3"/>
      <c r="AR483" s="13"/>
      <c r="AS483" s="13"/>
      <c r="AT483" s="13"/>
      <c r="AU483" s="13"/>
      <c r="AV483" s="13"/>
      <c r="AW483" s="13"/>
      <c r="AX483" s="13"/>
      <c r="AY483" s="13"/>
      <c r="AZ483" s="13"/>
      <c r="BA483" s="13"/>
      <c r="BB483" s="13"/>
      <c r="BC483" s="13"/>
      <c r="BD483" s="13"/>
    </row>
    <row r="484" spans="1:56" ht="15" customHeight="1" x14ac:dyDescent="0.25">
      <c r="A484" s="1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3"/>
      <c r="AR484" s="13"/>
      <c r="AS484" s="13"/>
      <c r="AT484" s="13"/>
      <c r="AU484" s="13"/>
      <c r="AV484" s="13"/>
      <c r="AW484" s="13"/>
      <c r="AX484" s="13"/>
      <c r="AY484" s="13"/>
      <c r="AZ484" s="13"/>
      <c r="BA484" s="13"/>
      <c r="BB484" s="13"/>
      <c r="BC484" s="13"/>
      <c r="BD484" s="13"/>
    </row>
    <row r="485" spans="1:56" ht="2.25" customHeight="1" x14ac:dyDescent="0.25">
      <c r="A485" s="1"/>
      <c r="B485" s="24"/>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3"/>
      <c r="AR485" s="13"/>
      <c r="AS485" s="13"/>
      <c r="AT485" s="13"/>
      <c r="AU485" s="13"/>
      <c r="AV485" s="13"/>
      <c r="AW485" s="13"/>
      <c r="AX485" s="13"/>
      <c r="AY485" s="13"/>
      <c r="AZ485" s="13"/>
      <c r="BA485" s="13"/>
      <c r="BB485" s="13"/>
      <c r="BC485" s="13"/>
      <c r="BD485" s="13"/>
    </row>
    <row r="486" spans="1:56" ht="15" customHeight="1" x14ac:dyDescent="0.25">
      <c r="A486" s="59"/>
      <c r="B486" s="166" t="s">
        <v>186</v>
      </c>
      <c r="C486" s="166"/>
      <c r="D486" s="166"/>
      <c r="E486" s="166"/>
      <c r="F486" s="166"/>
      <c r="G486" s="166"/>
      <c r="H486" s="166"/>
      <c r="I486" s="166"/>
      <c r="J486" s="166"/>
      <c r="K486" s="166"/>
      <c r="L486" s="166"/>
      <c r="M486" s="166"/>
      <c r="N486" s="166"/>
      <c r="O486" s="166"/>
      <c r="P486" s="166"/>
      <c r="Q486" s="166"/>
      <c r="R486" s="166"/>
      <c r="S486" s="166"/>
      <c r="T486" s="166"/>
      <c r="U486" s="166"/>
      <c r="V486" s="166"/>
      <c r="W486" s="94" t="s">
        <v>187</v>
      </c>
      <c r="X486" s="94"/>
      <c r="Y486" s="94"/>
      <c r="Z486" s="94"/>
      <c r="AA486" s="94"/>
      <c r="AB486" s="94"/>
      <c r="AC486" s="94"/>
      <c r="AD486" s="94"/>
      <c r="AE486" s="94"/>
      <c r="AF486" s="94"/>
      <c r="AG486" s="94"/>
      <c r="AH486" s="94"/>
      <c r="AI486" s="94"/>
      <c r="AJ486" s="94"/>
      <c r="AK486" s="94"/>
      <c r="AL486" s="94"/>
      <c r="AM486" s="94"/>
      <c r="AN486" s="60" t="s">
        <v>188</v>
      </c>
      <c r="AO486" s="60"/>
      <c r="AP486" s="21"/>
      <c r="AQ486" s="21"/>
      <c r="AR486" s="21"/>
      <c r="AS486" s="21"/>
      <c r="AT486" s="21"/>
      <c r="AU486" s="21"/>
      <c r="AV486" s="21"/>
      <c r="AW486" s="21"/>
      <c r="AX486" s="21"/>
      <c r="AY486" s="21"/>
      <c r="AZ486" s="21"/>
      <c r="BA486" s="21"/>
      <c r="BB486" s="21"/>
      <c r="BC486" s="21"/>
      <c r="BD486" s="21"/>
    </row>
    <row r="487" spans="1:56" ht="2.25" customHeight="1" x14ac:dyDescent="0.25">
      <c r="A487" s="1"/>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row>
    <row r="488" spans="1:56" ht="30" customHeight="1" x14ac:dyDescent="0.25">
      <c r="A488" s="1"/>
      <c r="B488" s="13"/>
      <c r="C488" s="13"/>
      <c r="D488" s="13"/>
      <c r="E488" s="13"/>
      <c r="F488" s="13"/>
      <c r="G488" s="13"/>
      <c r="H488" s="13"/>
      <c r="I488" s="13"/>
      <c r="J488" s="13"/>
      <c r="K488" s="13"/>
      <c r="L488" s="13"/>
      <c r="M488" s="13"/>
      <c r="N488" s="13"/>
      <c r="O488" s="13"/>
      <c r="P488" s="13"/>
      <c r="Q488" s="165" t="s">
        <v>159</v>
      </c>
      <c r="R488" s="165"/>
      <c r="S488" s="165"/>
      <c r="T488" s="165"/>
      <c r="U488" s="165"/>
      <c r="V488" s="165"/>
      <c r="W488" s="165"/>
      <c r="X488" s="165"/>
      <c r="Y488" s="13"/>
      <c r="Z488" s="165" t="s">
        <v>189</v>
      </c>
      <c r="AA488" s="165"/>
      <c r="AB488" s="165"/>
      <c r="AC488" s="165"/>
      <c r="AD488" s="165"/>
      <c r="AE488" s="19"/>
      <c r="AF488" s="19"/>
      <c r="AG488" s="19"/>
      <c r="AH488" s="19"/>
      <c r="AI488" s="137" t="s">
        <v>190</v>
      </c>
      <c r="AJ488" s="137"/>
      <c r="AK488" s="137"/>
      <c r="AL488" s="137"/>
      <c r="AM488" s="137"/>
      <c r="AN488" s="137"/>
      <c r="AO488" s="137"/>
      <c r="AP488" s="13"/>
      <c r="AQ488" s="13"/>
      <c r="AR488" s="13"/>
      <c r="AS488" s="13"/>
      <c r="AT488" s="13"/>
      <c r="AU488" s="13"/>
      <c r="AV488" s="13"/>
      <c r="AW488" s="13"/>
      <c r="AX488" s="13"/>
      <c r="AY488" s="13"/>
      <c r="AZ488" s="13"/>
      <c r="BA488" s="13"/>
      <c r="BB488" s="13"/>
      <c r="BC488" s="13"/>
      <c r="BD488" s="13"/>
    </row>
    <row r="489" spans="1:56" ht="2.25" customHeight="1" x14ac:dyDescent="0.25">
      <c r="A489" s="1"/>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row>
    <row r="490" spans="1:56" ht="15" customHeight="1" x14ac:dyDescent="0.25">
      <c r="A490" s="1"/>
      <c r="B490" s="118" t="s">
        <v>191</v>
      </c>
      <c r="C490" s="118"/>
      <c r="D490" s="118"/>
      <c r="E490" s="118"/>
      <c r="F490" s="118"/>
      <c r="G490" s="118"/>
      <c r="H490" s="118"/>
      <c r="I490" s="118"/>
      <c r="J490" s="118"/>
      <c r="K490" s="118"/>
      <c r="L490" s="118"/>
      <c r="M490" s="118"/>
      <c r="N490" s="118"/>
      <c r="O490" s="118"/>
      <c r="P490" s="13"/>
      <c r="Q490" s="150"/>
      <c r="R490" s="151"/>
      <c r="S490" s="151"/>
      <c r="T490" s="151"/>
      <c r="U490" s="151"/>
      <c r="V490" s="152"/>
      <c r="W490" s="171" t="s">
        <v>162</v>
      </c>
      <c r="X490" s="100"/>
      <c r="Y490" s="13"/>
      <c r="Z490" s="153"/>
      <c r="AA490" s="154"/>
      <c r="AB490" s="154"/>
      <c r="AC490" s="154"/>
      <c r="AD490" s="154"/>
      <c r="AE490" s="155"/>
      <c r="AF490" s="159" t="s">
        <v>124</v>
      </c>
      <c r="AG490" s="172"/>
      <c r="AH490" s="13"/>
      <c r="AI490" s="167">
        <f>IF(Q490&lt;&gt;0,IF(Z490&lt;&gt;0,Z490/(Q490+OppervlakteNieuwbouwEnKostprijs_fldNieuwbouwBrutoOppM2TechnischeLokalen*(OppervlakteNieuwbouwEnKostprijs_fldNieuwbouwBrutoOppM2Schoolgebouwen/(OppervlakteNieuwbouwEnKostprijs_fldNieuwbouwBrutoOppM2Schoolgebouwen+OppervlakteNieuwbouwEnKostprijs_fldNieuwbouwBrutoOppM2LokalenLO))),0),0)+IF(AND(OppervlakteNieuwbouwEnKostprijs_fldNieuwbouwBrutoOppM2Schoolgebouwen=0,OppervlakteNieuwbouwEnKostprijs_fldNieuwbouwBrutoOppM2LokalenLO=0,OppervlakteNieuwbouwEnKostprijs_fldNieuwbouwBrutoOppM2TechnischeLokalen&lt;&gt;0),OppervlakteNieuwbouwEnKostprijs_fldNieuwbouwKostprijsSchoolgebouwen/OppervlakteNieuwbouwEnKostprijs_fldNieuwbouwBrutoOppM2TechnischeLokalen,0)</f>
        <v>0</v>
      </c>
      <c r="AJ490" s="168"/>
      <c r="AK490" s="168"/>
      <c r="AL490" s="168"/>
      <c r="AM490" s="169"/>
      <c r="AN490" s="13" t="s">
        <v>124</v>
      </c>
      <c r="AO490" s="13"/>
      <c r="AP490" s="13"/>
      <c r="AQ490" s="13"/>
      <c r="AR490" s="13"/>
      <c r="AS490" s="13"/>
      <c r="AT490" s="13"/>
      <c r="AU490" s="13"/>
      <c r="AV490" s="13"/>
      <c r="AW490" s="13"/>
      <c r="AX490" s="13"/>
      <c r="AY490" s="13"/>
      <c r="AZ490" s="13"/>
      <c r="BA490" s="13"/>
      <c r="BB490" s="13"/>
      <c r="BC490" s="13"/>
      <c r="BD490" s="13"/>
    </row>
    <row r="491" spans="1:56" ht="2.25" customHeight="1" x14ac:dyDescent="0.25">
      <c r="A491" s="1"/>
      <c r="B491" s="13"/>
      <c r="C491" s="13"/>
      <c r="D491" s="13"/>
      <c r="E491" s="13"/>
      <c r="F491" s="13"/>
      <c r="G491" s="13"/>
      <c r="H491" s="13"/>
      <c r="I491" s="13"/>
      <c r="J491" s="13"/>
      <c r="K491" s="13"/>
      <c r="L491" s="13"/>
      <c r="M491" s="13"/>
      <c r="N491" s="13"/>
      <c r="O491" s="12"/>
      <c r="P491" s="12"/>
      <c r="Q491" s="13"/>
      <c r="R491" s="13"/>
      <c r="S491" s="13"/>
      <c r="T491" s="13"/>
      <c r="U491" s="13"/>
      <c r="V491" s="13"/>
      <c r="W491" s="13"/>
      <c r="X491" s="13"/>
      <c r="Y491" s="13"/>
      <c r="Z491" s="61"/>
      <c r="AA491" s="61"/>
      <c r="AB491" s="61"/>
      <c r="AC491" s="61"/>
      <c r="AD491" s="61"/>
      <c r="AE491" s="61"/>
      <c r="AF491" s="13"/>
      <c r="AG491" s="13"/>
      <c r="AH491" s="13"/>
      <c r="AI491" s="61"/>
      <c r="AJ491" s="61"/>
      <c r="AK491" s="61"/>
      <c r="AL491" s="61"/>
      <c r="AM491" s="61"/>
      <c r="AN491" s="13"/>
      <c r="AO491" s="13"/>
      <c r="AP491" s="13"/>
      <c r="AQ491" s="13"/>
      <c r="AR491" s="13"/>
      <c r="AS491" s="13"/>
      <c r="AT491" s="13"/>
      <c r="AU491" s="13"/>
      <c r="AV491" s="13"/>
      <c r="AW491" s="13"/>
      <c r="AX491" s="13"/>
      <c r="AY491" s="13"/>
      <c r="AZ491" s="13"/>
      <c r="BA491" s="13"/>
      <c r="BB491" s="13"/>
      <c r="BC491" s="13"/>
      <c r="BD491" s="13"/>
    </row>
    <row r="492" spans="1:56" ht="15" customHeight="1" x14ac:dyDescent="0.25">
      <c r="A492" s="1"/>
      <c r="B492" s="118" t="s">
        <v>192</v>
      </c>
      <c r="C492" s="118"/>
      <c r="D492" s="118"/>
      <c r="E492" s="118"/>
      <c r="F492" s="118"/>
      <c r="G492" s="118"/>
      <c r="H492" s="118"/>
      <c r="I492" s="118"/>
      <c r="J492" s="118"/>
      <c r="K492" s="118"/>
      <c r="L492" s="118"/>
      <c r="M492" s="118"/>
      <c r="N492" s="118"/>
      <c r="O492" s="118"/>
      <c r="P492" s="13"/>
      <c r="Q492" s="150"/>
      <c r="R492" s="151"/>
      <c r="S492" s="151"/>
      <c r="T492" s="151"/>
      <c r="U492" s="151"/>
      <c r="V492" s="152"/>
      <c r="W492" s="171" t="s">
        <v>162</v>
      </c>
      <c r="X492" s="100"/>
      <c r="Y492" s="13"/>
      <c r="Z492" s="153"/>
      <c r="AA492" s="154"/>
      <c r="AB492" s="154"/>
      <c r="AC492" s="154"/>
      <c r="AD492" s="154"/>
      <c r="AE492" s="155"/>
      <c r="AF492" s="159" t="s">
        <v>124</v>
      </c>
      <c r="AG492" s="172"/>
      <c r="AH492" s="13"/>
      <c r="AI492" s="167">
        <f>IF(Z492&lt;&gt;0,IF(Q492&lt;&gt;0,Z492/(Q492+OppervlakteNieuwbouwEnKostprijs_fldNieuwbouwBrutoOppM2TechnischeLokalen*(OppervlakteNieuwbouwEnKostprijs_fldNieuwbouwBrutoOppM2LokalenLO/(OppervlakteNieuwbouwEnKostprijs_fldNieuwbouwBrutoOppM2LokalenLO+OppervlakteNieuwbouwEnKostprijs_fldNieuwbouwBrutoOppM2Schoolgebouwen))),0),0)</f>
        <v>0</v>
      </c>
      <c r="AJ492" s="168"/>
      <c r="AK492" s="168"/>
      <c r="AL492" s="168"/>
      <c r="AM492" s="169"/>
      <c r="AN492" s="13" t="s">
        <v>124</v>
      </c>
      <c r="AO492" s="13"/>
      <c r="AP492" s="13"/>
      <c r="AQ492" s="13"/>
      <c r="AR492" s="13"/>
      <c r="AS492" s="13"/>
      <c r="AT492" s="13"/>
      <c r="AU492" s="13"/>
      <c r="AV492" s="13"/>
      <c r="AW492" s="13"/>
      <c r="AX492" s="13"/>
      <c r="AY492" s="13"/>
      <c r="AZ492" s="13"/>
      <c r="BA492" s="13"/>
      <c r="BB492" s="13"/>
      <c r="BC492" s="13"/>
      <c r="BD492" s="13"/>
    </row>
    <row r="493" spans="1:56" ht="2.25" customHeight="1" x14ac:dyDescent="0.25">
      <c r="A493" s="1"/>
      <c r="B493" s="13"/>
      <c r="C493" s="13"/>
      <c r="D493" s="13"/>
      <c r="E493" s="13"/>
      <c r="F493" s="13"/>
      <c r="G493" s="13"/>
      <c r="H493" s="13"/>
      <c r="I493" s="13"/>
      <c r="J493" s="13"/>
      <c r="K493" s="13"/>
      <c r="L493" s="13"/>
      <c r="M493" s="13"/>
      <c r="N493" s="13"/>
      <c r="O493" s="12"/>
      <c r="P493" s="12"/>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row>
    <row r="494" spans="1:56" ht="15" customHeight="1" x14ac:dyDescent="0.25">
      <c r="A494" s="1"/>
      <c r="B494" s="118" t="s">
        <v>193</v>
      </c>
      <c r="C494" s="118"/>
      <c r="D494" s="118"/>
      <c r="E494" s="118"/>
      <c r="F494" s="118"/>
      <c r="G494" s="118"/>
      <c r="H494" s="118"/>
      <c r="I494" s="118"/>
      <c r="J494" s="118"/>
      <c r="K494" s="118"/>
      <c r="L494" s="118"/>
      <c r="M494" s="118"/>
      <c r="N494" s="118"/>
      <c r="O494" s="118"/>
      <c r="P494" s="13"/>
      <c r="Q494" s="150"/>
      <c r="R494" s="151"/>
      <c r="S494" s="151"/>
      <c r="T494" s="151"/>
      <c r="U494" s="151"/>
      <c r="V494" s="152"/>
      <c r="W494" s="171" t="s">
        <v>162</v>
      </c>
      <c r="X494" s="100"/>
      <c r="Y494" s="13"/>
      <c r="Z494" s="173">
        <f>IF((Q490+Q492+Q494)&lt;&gt;0,Q494/(Q490+Q492+Q494)*(Z490+Z492),0)</f>
        <v>0</v>
      </c>
      <c r="AA494" s="174"/>
      <c r="AB494" s="174"/>
      <c r="AC494" s="174"/>
      <c r="AD494" s="174"/>
      <c r="AE494" s="175"/>
      <c r="AF494" s="13" t="s">
        <v>124</v>
      </c>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row>
    <row r="495" spans="1:56" ht="15" customHeight="1" x14ac:dyDescent="0.25">
      <c r="A495" s="145"/>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3"/>
      <c r="AR495" s="13"/>
      <c r="AS495" s="13"/>
      <c r="AT495" s="13"/>
      <c r="AU495" s="13"/>
      <c r="AV495" s="13"/>
      <c r="AW495" s="13"/>
      <c r="AX495" s="13"/>
      <c r="AY495" s="13"/>
      <c r="AZ495" s="13"/>
      <c r="BA495" s="13"/>
      <c r="BB495" s="13"/>
      <c r="BC495" s="13"/>
      <c r="BD495" s="13"/>
    </row>
    <row r="496" spans="1:56" ht="15" customHeight="1" x14ac:dyDescent="0.25">
      <c r="A496" s="1">
        <v>48</v>
      </c>
      <c r="B496" s="126" t="s">
        <v>194</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3"/>
      <c r="AR496" s="13"/>
      <c r="AS496" s="13"/>
      <c r="AT496" s="13"/>
      <c r="AU496" s="13"/>
      <c r="AV496" s="13"/>
      <c r="AW496" s="13"/>
      <c r="AX496" s="13"/>
      <c r="AY496" s="13"/>
      <c r="AZ496" s="13"/>
      <c r="BA496" s="13"/>
      <c r="BB496" s="13"/>
      <c r="BC496" s="13"/>
      <c r="BD496" s="13"/>
    </row>
    <row r="497" spans="1:56" ht="2.25" customHeight="1" x14ac:dyDescent="0.25">
      <c r="A497" s="1"/>
      <c r="B497" s="13"/>
      <c r="C497" s="13"/>
      <c r="D497" s="13"/>
      <c r="E497" s="13"/>
      <c r="F497" s="13"/>
      <c r="G497" s="13"/>
      <c r="H497" s="13"/>
      <c r="I497" s="13"/>
      <c r="J497" s="13"/>
      <c r="K497" s="13"/>
      <c r="L497" s="13"/>
      <c r="M497" s="13"/>
      <c r="N497" s="12"/>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row>
    <row r="498" spans="1:56" ht="15" customHeight="1" x14ac:dyDescent="0.25">
      <c r="A498" s="1"/>
      <c r="B498" s="13"/>
      <c r="C498" s="13"/>
      <c r="D498" s="13"/>
      <c r="E498" s="13"/>
      <c r="F498" s="13"/>
      <c r="G498" s="13"/>
      <c r="H498" s="13"/>
      <c r="I498" s="13"/>
      <c r="J498" s="13"/>
      <c r="K498" s="13"/>
      <c r="L498" s="13"/>
      <c r="M498" s="13"/>
      <c r="N498" s="13"/>
      <c r="O498" s="13"/>
      <c r="P498" s="13"/>
      <c r="Q498" s="170" t="s">
        <v>159</v>
      </c>
      <c r="R498" s="160"/>
      <c r="S498" s="160"/>
      <c r="T498" s="160"/>
      <c r="U498" s="160"/>
      <c r="V498" s="160"/>
      <c r="W498" s="160"/>
      <c r="X498" s="160"/>
      <c r="Y498" s="13"/>
      <c r="Z498" s="170" t="s">
        <v>189</v>
      </c>
      <c r="AA498" s="170"/>
      <c r="AB498" s="170"/>
      <c r="AC498" s="170"/>
      <c r="AD498" s="170"/>
      <c r="AE498" s="170"/>
      <c r="AF498" s="170"/>
      <c r="AG498" s="170"/>
      <c r="AH498" s="100"/>
      <c r="AI498" s="100"/>
      <c r="AJ498" s="13"/>
      <c r="AK498" s="13"/>
      <c r="AL498" s="13"/>
      <c r="AM498" s="13"/>
      <c r="AN498" s="13"/>
      <c r="AO498" s="13"/>
      <c r="AP498" s="13"/>
      <c r="AQ498" s="13"/>
      <c r="AR498" s="13"/>
      <c r="AS498" s="13"/>
      <c r="AT498" s="13"/>
      <c r="AU498" s="13"/>
      <c r="AV498" s="13"/>
      <c r="AW498" s="13"/>
      <c r="AX498" s="13"/>
      <c r="AY498" s="13"/>
      <c r="AZ498" s="13"/>
      <c r="BA498" s="13"/>
      <c r="BB498" s="13"/>
      <c r="BC498" s="13"/>
      <c r="BD498" s="13"/>
    </row>
    <row r="499" spans="1:56" ht="2.25" customHeight="1" x14ac:dyDescent="0.25">
      <c r="A499" s="1"/>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row>
    <row r="500" spans="1:56" ht="15" customHeight="1" x14ac:dyDescent="0.25">
      <c r="A500" s="1"/>
      <c r="B500" s="118" t="s">
        <v>179</v>
      </c>
      <c r="C500" s="100"/>
      <c r="D500" s="100"/>
      <c r="E500" s="100"/>
      <c r="F500" s="100"/>
      <c r="G500" s="100"/>
      <c r="H500" s="100"/>
      <c r="I500" s="100"/>
      <c r="J500" s="100"/>
      <c r="K500" s="100"/>
      <c r="L500" s="100"/>
      <c r="M500" s="100"/>
      <c r="N500" s="100"/>
      <c r="O500" s="100"/>
      <c r="P500" s="13"/>
      <c r="Q500" s="156"/>
      <c r="R500" s="157"/>
      <c r="S500" s="157"/>
      <c r="T500" s="157"/>
      <c r="U500" s="157"/>
      <c r="V500" s="158"/>
      <c r="W500" s="100" t="s">
        <v>162</v>
      </c>
      <c r="X500" s="100"/>
      <c r="Y500" s="13"/>
      <c r="Z500" s="139"/>
      <c r="AA500" s="140"/>
      <c r="AB500" s="140"/>
      <c r="AC500" s="140"/>
      <c r="AD500" s="140"/>
      <c r="AE500" s="140"/>
      <c r="AF500" s="140"/>
      <c r="AG500" s="141"/>
      <c r="AH500" s="100" t="s">
        <v>124</v>
      </c>
      <c r="AI500" s="100"/>
      <c r="AJ500" s="13"/>
      <c r="AK500" s="13"/>
      <c r="AL500" s="13"/>
      <c r="AM500" s="13"/>
      <c r="AN500" s="13"/>
      <c r="AO500" s="13"/>
      <c r="AP500" s="13"/>
      <c r="AQ500" s="13"/>
      <c r="AR500" s="13"/>
      <c r="AS500" s="13"/>
      <c r="AT500" s="13"/>
      <c r="AU500" s="13"/>
      <c r="AV500" s="13"/>
      <c r="AW500" s="13"/>
      <c r="AX500" s="13"/>
      <c r="AY500" s="13"/>
      <c r="AZ500" s="13"/>
      <c r="BA500" s="13"/>
      <c r="BB500" s="13"/>
      <c r="BC500" s="13"/>
      <c r="BD500" s="13"/>
    </row>
    <row r="501" spans="1:56" ht="2.25" customHeight="1" x14ac:dyDescent="0.25">
      <c r="A501" s="1"/>
      <c r="B501" s="13"/>
      <c r="C501" s="13"/>
      <c r="D501" s="13"/>
      <c r="E501" s="13"/>
      <c r="F501" s="13"/>
      <c r="G501" s="13"/>
      <c r="H501" s="13"/>
      <c r="I501" s="13"/>
      <c r="J501" s="13"/>
      <c r="K501" s="13"/>
      <c r="L501" s="13"/>
      <c r="M501" s="13"/>
      <c r="N501" s="13"/>
      <c r="O501" s="12"/>
      <c r="P501" s="12"/>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row>
    <row r="502" spans="1:56" ht="15" customHeight="1" x14ac:dyDescent="0.25">
      <c r="A502" s="1"/>
      <c r="B502" s="118" t="s">
        <v>195</v>
      </c>
      <c r="C502" s="100"/>
      <c r="D502" s="100"/>
      <c r="E502" s="100"/>
      <c r="F502" s="100"/>
      <c r="G502" s="100"/>
      <c r="H502" s="100"/>
      <c r="I502" s="100"/>
      <c r="J502" s="100"/>
      <c r="K502" s="100"/>
      <c r="L502" s="100"/>
      <c r="M502" s="100"/>
      <c r="N502" s="100"/>
      <c r="O502" s="100"/>
      <c r="P502" s="13"/>
      <c r="Q502" s="156"/>
      <c r="R502" s="157"/>
      <c r="S502" s="157"/>
      <c r="T502" s="157"/>
      <c r="U502" s="157"/>
      <c r="V502" s="158"/>
      <c r="W502" s="100" t="s">
        <v>162</v>
      </c>
      <c r="X502" s="100"/>
      <c r="Y502" s="13"/>
      <c r="Z502" s="139"/>
      <c r="AA502" s="140"/>
      <c r="AB502" s="140"/>
      <c r="AC502" s="140"/>
      <c r="AD502" s="140"/>
      <c r="AE502" s="140"/>
      <c r="AF502" s="140"/>
      <c r="AG502" s="141"/>
      <c r="AH502" s="100" t="s">
        <v>124</v>
      </c>
      <c r="AI502" s="100"/>
      <c r="AJ502" s="13"/>
      <c r="AK502" s="13"/>
      <c r="AL502" s="13"/>
      <c r="AM502" s="13"/>
      <c r="AN502" s="13"/>
      <c r="AO502" s="13"/>
      <c r="AP502" s="13"/>
      <c r="AQ502" s="13"/>
      <c r="AR502" s="13"/>
      <c r="AS502" s="13"/>
      <c r="AT502" s="13"/>
      <c r="AU502" s="13"/>
      <c r="AV502" s="13"/>
      <c r="AW502" s="13"/>
      <c r="AX502" s="13"/>
      <c r="AY502" s="13"/>
      <c r="AZ502" s="13"/>
      <c r="BA502" s="13"/>
      <c r="BB502" s="13"/>
      <c r="BC502" s="13"/>
      <c r="BD502" s="13"/>
    </row>
    <row r="503" spans="1:56" ht="2.25" customHeight="1" x14ac:dyDescent="0.25">
      <c r="A503" s="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row>
    <row r="504" spans="1:56" ht="15" customHeight="1" x14ac:dyDescent="0.25">
      <c r="A504" s="1"/>
      <c r="B504" s="118" t="s">
        <v>180</v>
      </c>
      <c r="C504" s="100"/>
      <c r="D504" s="100"/>
      <c r="E504" s="100"/>
      <c r="F504" s="100"/>
      <c r="G504" s="100"/>
      <c r="H504" s="100"/>
      <c r="I504" s="100"/>
      <c r="J504" s="100"/>
      <c r="K504" s="100"/>
      <c r="L504" s="100"/>
      <c r="M504" s="100"/>
      <c r="N504" s="100"/>
      <c r="O504" s="100"/>
      <c r="P504" s="14"/>
      <c r="Q504" s="156"/>
      <c r="R504" s="157"/>
      <c r="S504" s="157"/>
      <c r="T504" s="157"/>
      <c r="U504" s="157"/>
      <c r="V504" s="158"/>
      <c r="W504" s="100" t="s">
        <v>162</v>
      </c>
      <c r="X504" s="100"/>
      <c r="Y504" s="13"/>
      <c r="Z504" s="139"/>
      <c r="AA504" s="140"/>
      <c r="AB504" s="140"/>
      <c r="AC504" s="140"/>
      <c r="AD504" s="140"/>
      <c r="AE504" s="140"/>
      <c r="AF504" s="140"/>
      <c r="AG504" s="141"/>
      <c r="AH504" s="100" t="s">
        <v>124</v>
      </c>
      <c r="AI504" s="100"/>
      <c r="AJ504" s="13"/>
      <c r="AK504" s="13"/>
      <c r="AL504" s="13"/>
      <c r="AM504" s="13"/>
      <c r="AN504" s="13"/>
      <c r="AO504" s="13"/>
      <c r="AP504" s="13"/>
      <c r="AQ504" s="13"/>
      <c r="AR504" s="13"/>
      <c r="AS504" s="13"/>
      <c r="AT504" s="13"/>
      <c r="AU504" s="13"/>
      <c r="AV504" s="13"/>
      <c r="AW504" s="13"/>
      <c r="AX504" s="13"/>
      <c r="AY504" s="13"/>
      <c r="AZ504" s="13"/>
      <c r="BA504" s="13"/>
      <c r="BB504" s="13"/>
      <c r="BC504" s="13"/>
      <c r="BD504" s="13"/>
    </row>
    <row r="505" spans="1:56" ht="2.25" customHeight="1" x14ac:dyDescent="0.25">
      <c r="A505" s="1"/>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62"/>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row>
    <row r="506" spans="1:56" ht="15" customHeight="1" x14ac:dyDescent="0.25">
      <c r="A506" s="1"/>
      <c r="B506" s="118" t="s">
        <v>182</v>
      </c>
      <c r="C506" s="100"/>
      <c r="D506" s="100"/>
      <c r="E506" s="100"/>
      <c r="F506" s="100"/>
      <c r="G506" s="100"/>
      <c r="H506" s="100"/>
      <c r="I506" s="100"/>
      <c r="J506" s="100"/>
      <c r="K506" s="100"/>
      <c r="L506" s="100"/>
      <c r="M506" s="100"/>
      <c r="N506" s="100"/>
      <c r="O506" s="100"/>
      <c r="P506" s="13"/>
      <c r="Q506" s="156"/>
      <c r="R506" s="157"/>
      <c r="S506" s="157"/>
      <c r="T506" s="157"/>
      <c r="U506" s="157"/>
      <c r="V506" s="158"/>
      <c r="W506" s="100" t="s">
        <v>162</v>
      </c>
      <c r="X506" s="100"/>
      <c r="Y506" s="13"/>
      <c r="Z506" s="139"/>
      <c r="AA506" s="140"/>
      <c r="AB506" s="140"/>
      <c r="AC506" s="140"/>
      <c r="AD506" s="140"/>
      <c r="AE506" s="140"/>
      <c r="AF506" s="140"/>
      <c r="AG506" s="141"/>
      <c r="AH506" s="100" t="s">
        <v>124</v>
      </c>
      <c r="AI506" s="100"/>
      <c r="AJ506" s="13"/>
      <c r="AK506" s="13"/>
      <c r="AL506" s="13"/>
      <c r="AM506" s="13"/>
      <c r="AN506" s="13"/>
      <c r="AO506" s="13"/>
      <c r="AP506" s="13"/>
      <c r="AQ506" s="13"/>
      <c r="AR506" s="13"/>
      <c r="AS506" s="13"/>
      <c r="AT506" s="13"/>
      <c r="AU506" s="13"/>
      <c r="AV506" s="13"/>
      <c r="AW506" s="13"/>
      <c r="AX506" s="13"/>
      <c r="AY506" s="13"/>
      <c r="AZ506" s="13"/>
      <c r="BA506" s="13"/>
      <c r="BB506" s="13"/>
      <c r="BC506" s="13"/>
      <c r="BD506" s="13"/>
    </row>
    <row r="507" spans="1:56" ht="15" customHeight="1" x14ac:dyDescent="0.25">
      <c r="A507" s="1"/>
      <c r="B507" s="12"/>
      <c r="C507" s="13"/>
      <c r="D507" s="13"/>
      <c r="E507" s="13"/>
      <c r="F507" s="13"/>
      <c r="G507" s="13"/>
      <c r="H507" s="13"/>
      <c r="I507" s="13"/>
      <c r="J507" s="13"/>
      <c r="K507" s="13"/>
      <c r="L507" s="13"/>
      <c r="M507" s="13"/>
      <c r="N507" s="13"/>
      <c r="O507" s="13"/>
      <c r="P507" s="13"/>
      <c r="Q507" s="6"/>
      <c r="R507" s="6"/>
      <c r="S507" s="6"/>
      <c r="T507" s="6"/>
      <c r="U507" s="6"/>
      <c r="V507" s="6"/>
      <c r="W507" s="13"/>
      <c r="X507" s="13"/>
      <c r="Y507" s="13"/>
      <c r="Z507" s="8"/>
      <c r="AA507" s="8"/>
      <c r="AB507" s="8"/>
      <c r="AC507" s="8"/>
      <c r="AD507" s="8"/>
      <c r="AE507" s="8"/>
      <c r="AF507" s="8"/>
      <c r="AG507" s="8"/>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row>
    <row r="508" spans="1:56" ht="15" customHeight="1" x14ac:dyDescent="0.25">
      <c r="A508" s="1"/>
      <c r="B508" s="111" t="s">
        <v>196</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c r="AN508" s="111"/>
      <c r="AO508" s="111"/>
      <c r="AP508" s="112"/>
      <c r="AQ508" s="13"/>
      <c r="AR508" s="13"/>
      <c r="AS508" s="13"/>
      <c r="AT508" s="13"/>
      <c r="AU508" s="13"/>
      <c r="AV508" s="13"/>
      <c r="AW508" s="13"/>
      <c r="AX508" s="13"/>
      <c r="AY508" s="13"/>
      <c r="AZ508" s="13"/>
      <c r="BA508" s="13"/>
      <c r="BB508" s="13"/>
      <c r="BC508" s="13"/>
      <c r="BD508" s="13"/>
    </row>
    <row r="509" spans="1:56" ht="15" customHeight="1" x14ac:dyDescent="0.25">
      <c r="A509" s="1"/>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row>
    <row r="510" spans="1:56" ht="15" customHeight="1" x14ac:dyDescent="0.25">
      <c r="A510" s="1">
        <v>49</v>
      </c>
      <c r="B510" s="126" t="s">
        <v>197</v>
      </c>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3"/>
      <c r="AR510" s="13"/>
      <c r="AS510" s="13"/>
      <c r="AT510" s="13"/>
      <c r="AU510" s="13"/>
      <c r="AV510" s="13"/>
      <c r="AW510" s="13"/>
      <c r="AX510" s="13"/>
      <c r="AY510" s="13"/>
      <c r="AZ510" s="13"/>
      <c r="BA510" s="13"/>
      <c r="BB510" s="13"/>
      <c r="BC510" s="13"/>
      <c r="BD510" s="13"/>
    </row>
    <row r="511" spans="1:56" ht="2.25" customHeight="1" x14ac:dyDescent="0.25">
      <c r="A511" s="1"/>
      <c r="B511" s="13"/>
      <c r="C511" s="13"/>
      <c r="D511" s="13"/>
      <c r="E511" s="13"/>
      <c r="F511" s="13"/>
      <c r="G511" s="13"/>
      <c r="H511" s="13"/>
      <c r="I511" s="13"/>
      <c r="J511" s="13"/>
      <c r="K511" s="13"/>
      <c r="L511" s="13"/>
      <c r="M511" s="13"/>
      <c r="N511" s="12"/>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row>
    <row r="512" spans="1:56" ht="15" customHeight="1" x14ac:dyDescent="0.25">
      <c r="A512" s="1"/>
      <c r="B512" s="104" t="s">
        <v>198</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3"/>
      <c r="AR512" s="13"/>
      <c r="AS512" s="13"/>
      <c r="AT512" s="13"/>
      <c r="AU512" s="13"/>
      <c r="AV512" s="13"/>
      <c r="AW512" s="13"/>
      <c r="AX512" s="13"/>
      <c r="AY512" s="13"/>
      <c r="AZ512" s="13"/>
      <c r="BA512" s="13"/>
      <c r="BB512" s="13"/>
      <c r="BC512" s="13"/>
      <c r="BD512" s="13"/>
    </row>
    <row r="513" spans="1:56" ht="2.25" customHeight="1" x14ac:dyDescent="0.25">
      <c r="A513" s="1"/>
      <c r="B513" s="13"/>
      <c r="C513" s="13"/>
      <c r="D513" s="13"/>
      <c r="E513" s="13"/>
      <c r="F513" s="13"/>
      <c r="G513" s="13"/>
      <c r="H513" s="13"/>
      <c r="I513" s="13"/>
      <c r="J513" s="13"/>
      <c r="K513" s="13"/>
      <c r="L513" s="13"/>
      <c r="M513" s="13"/>
      <c r="N513" s="12"/>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row>
    <row r="514" spans="1:56" ht="15" customHeight="1" x14ac:dyDescent="0.3">
      <c r="A514" s="28"/>
      <c r="B514" s="161"/>
      <c r="C514" s="162"/>
      <c r="D514" s="162"/>
      <c r="E514" s="162"/>
      <c r="F514" s="162"/>
      <c r="G514" s="162"/>
      <c r="H514" s="162"/>
      <c r="I514" s="163"/>
      <c r="J514" s="164" t="s">
        <v>124</v>
      </c>
      <c r="K514" s="164"/>
      <c r="L514" s="30"/>
      <c r="M514" s="30"/>
      <c r="N514" s="30"/>
      <c r="O514" s="30"/>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13"/>
      <c r="AR514" s="13"/>
      <c r="AS514" s="13"/>
      <c r="AT514" s="13"/>
      <c r="AU514" s="13"/>
      <c r="AV514" s="13"/>
      <c r="AW514" s="13"/>
      <c r="AX514" s="13"/>
      <c r="AY514" s="13"/>
      <c r="AZ514" s="13"/>
      <c r="BA514" s="13"/>
      <c r="BB514" s="13"/>
      <c r="BC514" s="13"/>
      <c r="BD514" s="13"/>
    </row>
    <row r="515" spans="1:56" ht="15" customHeight="1" x14ac:dyDescent="0.25">
      <c r="A515" s="1"/>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row>
    <row r="516" spans="1:56" ht="15" customHeight="1" x14ac:dyDescent="0.25">
      <c r="A516" s="1"/>
      <c r="B516" s="111" t="s">
        <v>199</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2"/>
      <c r="AQ516" s="13"/>
      <c r="AR516" s="13"/>
      <c r="AS516" s="13"/>
      <c r="AT516" s="13"/>
      <c r="AU516" s="13"/>
      <c r="AV516" s="13"/>
      <c r="AW516" s="13"/>
      <c r="AX516" s="13"/>
      <c r="AY516" s="13"/>
      <c r="AZ516" s="13"/>
      <c r="BA516" s="13"/>
      <c r="BB516" s="13"/>
      <c r="BC516" s="13"/>
      <c r="BD516" s="13"/>
    </row>
    <row r="517" spans="1:56" ht="15" customHeight="1" x14ac:dyDescent="0.25">
      <c r="A517" s="1"/>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row>
    <row r="518" spans="1:56" ht="15" customHeight="1" x14ac:dyDescent="0.25">
      <c r="A518" s="1">
        <v>50</v>
      </c>
      <c r="B518" s="165" t="s">
        <v>184</v>
      </c>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c r="AA518" s="165"/>
      <c r="AB518" s="165"/>
      <c r="AC518" s="165"/>
      <c r="AD518" s="165"/>
      <c r="AE518" s="165"/>
      <c r="AF518" s="165"/>
      <c r="AG518" s="165"/>
      <c r="AH518" s="165"/>
      <c r="AI518" s="165"/>
      <c r="AJ518" s="165"/>
      <c r="AK518" s="165"/>
      <c r="AL518" s="165"/>
      <c r="AM518" s="165"/>
      <c r="AN518" s="165"/>
      <c r="AO518" s="165"/>
      <c r="AP518" s="165"/>
      <c r="AQ518" s="165"/>
      <c r="AR518" s="165"/>
      <c r="AS518" s="13"/>
      <c r="AT518" s="13"/>
      <c r="AU518" s="13"/>
      <c r="AV518" s="13"/>
      <c r="AW518" s="13"/>
      <c r="AX518" s="13"/>
      <c r="AY518" s="13"/>
      <c r="AZ518" s="13"/>
      <c r="BA518" s="13"/>
      <c r="BB518" s="13"/>
      <c r="BC518" s="13"/>
      <c r="BD518" s="13"/>
    </row>
    <row r="519" spans="1:56" ht="15" customHeight="1" x14ac:dyDescent="0.25">
      <c r="A519" s="1"/>
      <c r="B519" s="103" t="s">
        <v>200</v>
      </c>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3"/>
      <c r="AR519" s="13"/>
      <c r="AS519" s="13"/>
      <c r="AT519" s="13"/>
      <c r="AU519" s="13"/>
      <c r="AV519" s="13"/>
      <c r="AW519" s="13"/>
      <c r="AX519" s="13"/>
      <c r="AY519" s="13"/>
      <c r="AZ519" s="13"/>
      <c r="BA519" s="13"/>
      <c r="BB519" s="13"/>
      <c r="BC519" s="13"/>
      <c r="BD519" s="13"/>
    </row>
    <row r="520" spans="1:56" ht="15" customHeight="1" x14ac:dyDescent="0.25">
      <c r="A520" s="1"/>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c r="AO520" s="103"/>
      <c r="AP520" s="103"/>
      <c r="AQ520" s="13"/>
      <c r="AR520" s="13"/>
      <c r="AS520" s="13"/>
      <c r="AT520" s="13"/>
      <c r="AU520" s="13"/>
      <c r="AV520" s="13"/>
      <c r="AW520" s="13"/>
      <c r="AX520" s="13"/>
      <c r="AY520" s="13"/>
      <c r="AZ520" s="13"/>
      <c r="BA520" s="13"/>
      <c r="BB520" s="13"/>
      <c r="BC520" s="13"/>
      <c r="BD520" s="13"/>
    </row>
    <row r="521" spans="1:56" ht="15" customHeight="1" x14ac:dyDescent="0.25">
      <c r="A521" s="1"/>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3"/>
      <c r="AR521" s="13"/>
      <c r="AS521" s="13"/>
      <c r="AT521" s="13"/>
      <c r="AU521" s="13"/>
      <c r="AV521" s="13"/>
      <c r="AW521" s="13"/>
      <c r="AX521" s="13"/>
      <c r="AY521" s="13"/>
      <c r="AZ521" s="13"/>
      <c r="BA521" s="13"/>
      <c r="BB521" s="13"/>
      <c r="BC521" s="13"/>
      <c r="BD521" s="13"/>
    </row>
    <row r="522" spans="1:56" ht="15" customHeight="1" x14ac:dyDescent="0.25">
      <c r="A522" s="1"/>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3"/>
      <c r="AR522" s="13"/>
      <c r="AS522" s="13"/>
      <c r="AT522" s="13"/>
      <c r="AU522" s="13"/>
      <c r="AV522" s="13"/>
      <c r="AW522" s="13"/>
      <c r="AX522" s="13"/>
      <c r="AY522" s="13"/>
      <c r="AZ522" s="13"/>
      <c r="BA522" s="13"/>
      <c r="BB522" s="13"/>
      <c r="BC522" s="13"/>
      <c r="BD522" s="13"/>
    </row>
    <row r="523" spans="1:56" ht="15" customHeight="1" x14ac:dyDescent="0.25">
      <c r="A523" s="1"/>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3"/>
      <c r="AR523" s="13"/>
      <c r="AS523" s="13"/>
      <c r="AT523" s="13"/>
      <c r="AU523" s="13"/>
      <c r="AV523" s="13"/>
      <c r="AW523" s="13"/>
      <c r="AX523" s="13"/>
      <c r="AY523" s="13"/>
      <c r="AZ523" s="13"/>
      <c r="BA523" s="13"/>
      <c r="BB523" s="13"/>
      <c r="BC523" s="13"/>
      <c r="BD523" s="13"/>
    </row>
    <row r="524" spans="1:56" ht="15" customHeight="1" x14ac:dyDescent="0.25">
      <c r="A524" s="1"/>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c r="AO524" s="103"/>
      <c r="AP524" s="103"/>
      <c r="AQ524" s="13"/>
      <c r="AR524" s="13"/>
      <c r="AS524" s="13"/>
      <c r="AT524" s="13"/>
      <c r="AU524" s="13"/>
      <c r="AV524" s="13"/>
      <c r="AW524" s="13"/>
      <c r="AX524" s="13"/>
      <c r="AY524" s="13"/>
      <c r="AZ524" s="13"/>
      <c r="BA524" s="13"/>
      <c r="BB524" s="13"/>
      <c r="BC524" s="13"/>
      <c r="BD524" s="13"/>
    </row>
    <row r="525" spans="1:56" ht="15" customHeight="1" x14ac:dyDescent="0.25">
      <c r="A525" s="1"/>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3"/>
      <c r="AR525" s="13"/>
      <c r="AS525" s="13"/>
      <c r="AT525" s="13"/>
      <c r="AU525" s="13"/>
      <c r="AV525" s="13"/>
      <c r="AW525" s="13"/>
      <c r="AX525" s="13"/>
      <c r="AY525" s="13"/>
      <c r="AZ525" s="13"/>
      <c r="BA525" s="13"/>
      <c r="BB525" s="13"/>
      <c r="BC525" s="13"/>
      <c r="BD525" s="13"/>
    </row>
    <row r="526" spans="1:56" ht="15" customHeight="1" x14ac:dyDescent="0.25">
      <c r="A526" s="1"/>
      <c r="B526" s="166" t="s">
        <v>186</v>
      </c>
      <c r="C526" s="166"/>
      <c r="D526" s="166"/>
      <c r="E526" s="166"/>
      <c r="F526" s="166"/>
      <c r="G526" s="166"/>
      <c r="H526" s="166"/>
      <c r="I526" s="166"/>
      <c r="J526" s="166"/>
      <c r="K526" s="166"/>
      <c r="L526" s="166"/>
      <c r="M526" s="166"/>
      <c r="N526" s="166"/>
      <c r="O526" s="166"/>
      <c r="P526" s="166"/>
      <c r="Q526" s="166"/>
      <c r="R526" s="166"/>
      <c r="S526" s="166"/>
      <c r="T526" s="166"/>
      <c r="U526" s="166"/>
      <c r="V526" s="166"/>
      <c r="W526" s="94" t="s">
        <v>187</v>
      </c>
      <c r="X526" s="94"/>
      <c r="Y526" s="94"/>
      <c r="Z526" s="94"/>
      <c r="AA526" s="94"/>
      <c r="AB526" s="94"/>
      <c r="AC526" s="94"/>
      <c r="AD526" s="94"/>
      <c r="AE526" s="94"/>
      <c r="AF526" s="94"/>
      <c r="AG526" s="94"/>
      <c r="AH526" s="94"/>
      <c r="AI526" s="94"/>
      <c r="AJ526" s="94"/>
      <c r="AK526" s="94"/>
      <c r="AL526" s="94"/>
      <c r="AM526" s="94"/>
      <c r="AN526" s="24" t="s">
        <v>188</v>
      </c>
      <c r="AO526" s="24"/>
      <c r="AP526" s="24"/>
      <c r="AQ526" s="13"/>
      <c r="AR526" s="13"/>
      <c r="AS526" s="13"/>
      <c r="AT526" s="13"/>
      <c r="AU526" s="13"/>
      <c r="AV526" s="13"/>
      <c r="AW526" s="13"/>
      <c r="AX526" s="13"/>
      <c r="AY526" s="13"/>
      <c r="AZ526" s="13"/>
      <c r="BA526" s="13"/>
      <c r="BB526" s="13"/>
      <c r="BC526" s="13"/>
      <c r="BD526" s="13"/>
    </row>
    <row r="527" spans="1:56" ht="2.25" customHeight="1" x14ac:dyDescent="0.25">
      <c r="A527" s="1"/>
      <c r="B527" s="15"/>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3"/>
      <c r="AR527" s="13"/>
      <c r="AS527" s="13"/>
      <c r="AT527" s="13"/>
      <c r="AU527" s="13"/>
      <c r="AV527" s="13"/>
      <c r="AW527" s="13"/>
      <c r="AX527" s="13"/>
      <c r="AY527" s="13"/>
      <c r="AZ527" s="13"/>
      <c r="BA527" s="13"/>
      <c r="BB527" s="13"/>
      <c r="BC527" s="13"/>
      <c r="BD527" s="13"/>
    </row>
    <row r="528" spans="1:56" ht="30" customHeight="1" x14ac:dyDescent="0.25">
      <c r="A528" s="1"/>
      <c r="B528" s="13"/>
      <c r="C528" s="13"/>
      <c r="D528" s="13"/>
      <c r="E528" s="13"/>
      <c r="F528" s="13"/>
      <c r="G528" s="13"/>
      <c r="H528" s="13"/>
      <c r="I528" s="13"/>
      <c r="J528" s="13"/>
      <c r="K528" s="13"/>
      <c r="L528" s="13"/>
      <c r="M528" s="13"/>
      <c r="N528" s="13"/>
      <c r="O528" s="13"/>
      <c r="P528" s="13"/>
      <c r="Q528" s="165" t="s">
        <v>159</v>
      </c>
      <c r="R528" s="115"/>
      <c r="S528" s="115"/>
      <c r="T528" s="115"/>
      <c r="U528" s="115"/>
      <c r="V528" s="115"/>
      <c r="W528" s="115"/>
      <c r="X528" s="115"/>
      <c r="Y528" s="13"/>
      <c r="Z528" s="165" t="s">
        <v>189</v>
      </c>
      <c r="AA528" s="165"/>
      <c r="AB528" s="165"/>
      <c r="AC528" s="165"/>
      <c r="AD528" s="165"/>
      <c r="AE528" s="19"/>
      <c r="AF528" s="19"/>
      <c r="AG528" s="19"/>
      <c r="AH528" s="19"/>
      <c r="AI528" s="137" t="s">
        <v>190</v>
      </c>
      <c r="AJ528" s="137"/>
      <c r="AK528" s="137"/>
      <c r="AL528" s="137"/>
      <c r="AM528" s="137"/>
      <c r="AN528" s="137"/>
      <c r="AO528" s="137"/>
      <c r="AP528" s="13"/>
      <c r="AQ528" s="13"/>
      <c r="AR528" s="13"/>
      <c r="AS528" s="13"/>
      <c r="AT528" s="13"/>
      <c r="AU528" s="13"/>
      <c r="AV528" s="13"/>
      <c r="AW528" s="13"/>
      <c r="AX528" s="13"/>
      <c r="AY528" s="13"/>
      <c r="AZ528" s="13"/>
      <c r="BA528" s="13"/>
      <c r="BB528" s="13"/>
      <c r="BC528" s="13"/>
      <c r="BD528" s="13"/>
    </row>
    <row r="529" spans="1:56" ht="2.25" customHeight="1" x14ac:dyDescent="0.25">
      <c r="A529" s="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row>
    <row r="530" spans="1:56" ht="15" customHeight="1" x14ac:dyDescent="0.25">
      <c r="A530" s="1"/>
      <c r="B530" s="118" t="s">
        <v>191</v>
      </c>
      <c r="C530" s="100"/>
      <c r="D530" s="100"/>
      <c r="E530" s="100"/>
      <c r="F530" s="100"/>
      <c r="G530" s="100"/>
      <c r="H530" s="100"/>
      <c r="I530" s="100"/>
      <c r="J530" s="100"/>
      <c r="K530" s="100"/>
      <c r="L530" s="100"/>
      <c r="M530" s="100"/>
      <c r="N530" s="100"/>
      <c r="O530" s="100"/>
      <c r="P530" s="13"/>
      <c r="Q530" s="150"/>
      <c r="R530" s="151"/>
      <c r="S530" s="151"/>
      <c r="T530" s="151"/>
      <c r="U530" s="151"/>
      <c r="V530" s="152"/>
      <c r="W530" s="100" t="s">
        <v>162</v>
      </c>
      <c r="X530" s="100"/>
      <c r="Y530" s="13"/>
      <c r="Z530" s="153"/>
      <c r="AA530" s="154"/>
      <c r="AB530" s="154"/>
      <c r="AC530" s="154"/>
      <c r="AD530" s="154"/>
      <c r="AE530" s="155"/>
      <c r="AF530" s="159" t="s">
        <v>124</v>
      </c>
      <c r="AG530" s="160"/>
      <c r="AH530" s="13"/>
      <c r="AI530" s="167">
        <f>IF(Q530&lt;&gt;0,IF(Z530&lt;&gt;0,Z530/(Q530+OppervlakteVerbouwingswerkenEnKostprijs_fldVerbouwingswerkenBrutoOppM2TechnischeLokalen*(OppervlakteVerbouwingswerkenEnKostprijs_fldVerbouwingswerkenBrutoOppM2Schoolgebouwen/(OppervlakteVerbouwingswerkenEnKostprijs_fldVerbouwingswerkenBrutoOppM2Schoolgebouwen+OppervlakteVerbouwingswerkenEnKostprijs_fldVerbouwingswerkenBrutoOppM2LokalenLO))),0),0)+IF(AND(OppervlakteVerbouwingswerkenEnKostprijs_fldVerbouwingswerkenBrutoOppM2Schoolgebouwen=0,OppervlakteVerbouwingswerkenEnKostprijs_fldVerbouwingswerkenBrutoOppM2LokalenLO=0,OppervlakteVerbouwingswerkenEnKostprijs_fldVerbouwingswerkenBrutoOppM2TechnischeLokalen&lt;&gt;0),OppervlakteVerbouwingswerkenEnKostprijs_fldVerbouwingswerkenKostprijsSchoolgebouwen/OppervlakteVerbouwingswerkenEnKostprijs_fldVerbouwingswerkenBrutoOppM2TechnischeLokalen,0)</f>
        <v>0</v>
      </c>
      <c r="AJ530" s="168"/>
      <c r="AK530" s="168"/>
      <c r="AL530" s="168"/>
      <c r="AM530" s="169"/>
      <c r="AN530" s="13" t="s">
        <v>124</v>
      </c>
      <c r="AO530" s="13"/>
      <c r="AP530" s="13"/>
      <c r="AQ530" s="13"/>
      <c r="AR530" s="13"/>
      <c r="AS530" s="13"/>
      <c r="AT530" s="13"/>
      <c r="AU530" s="13"/>
      <c r="AV530" s="13"/>
      <c r="AW530" s="13"/>
      <c r="AX530" s="13"/>
      <c r="AY530" s="13"/>
      <c r="AZ530" s="13"/>
      <c r="BA530" s="13"/>
      <c r="BB530" s="13"/>
      <c r="BC530" s="13"/>
      <c r="BD530" s="13"/>
    </row>
    <row r="531" spans="1:56" ht="2.25" customHeight="1" x14ac:dyDescent="0.25">
      <c r="A531" s="1"/>
      <c r="B531" s="13"/>
      <c r="C531" s="13"/>
      <c r="D531" s="13"/>
      <c r="E531" s="13"/>
      <c r="F531" s="13"/>
      <c r="G531" s="13"/>
      <c r="H531" s="13"/>
      <c r="I531" s="13"/>
      <c r="J531" s="13"/>
      <c r="K531" s="13"/>
      <c r="L531" s="13"/>
      <c r="M531" s="13"/>
      <c r="N531" s="13"/>
      <c r="O531" s="12"/>
      <c r="P531" s="12"/>
      <c r="Q531" s="13"/>
      <c r="R531" s="13"/>
      <c r="S531" s="13"/>
      <c r="T531" s="13"/>
      <c r="U531" s="13"/>
      <c r="V531" s="13"/>
      <c r="W531" s="13"/>
      <c r="X531" s="13"/>
      <c r="Y531" s="13"/>
      <c r="Z531" s="61"/>
      <c r="AA531" s="61"/>
      <c r="AB531" s="61"/>
      <c r="AC531" s="61"/>
      <c r="AD531" s="61"/>
      <c r="AE531" s="61"/>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row>
    <row r="532" spans="1:56" ht="15" customHeight="1" x14ac:dyDescent="0.25">
      <c r="A532" s="1"/>
      <c r="B532" s="118" t="s">
        <v>192</v>
      </c>
      <c r="C532" s="100"/>
      <c r="D532" s="100"/>
      <c r="E532" s="100"/>
      <c r="F532" s="100"/>
      <c r="G532" s="100"/>
      <c r="H532" s="100"/>
      <c r="I532" s="100"/>
      <c r="J532" s="100"/>
      <c r="K532" s="100"/>
      <c r="L532" s="100"/>
      <c r="M532" s="100"/>
      <c r="N532" s="100"/>
      <c r="O532" s="100"/>
      <c r="P532" s="13"/>
      <c r="Q532" s="150"/>
      <c r="R532" s="151"/>
      <c r="S532" s="151"/>
      <c r="T532" s="151"/>
      <c r="U532" s="151"/>
      <c r="V532" s="152"/>
      <c r="W532" s="100" t="s">
        <v>162</v>
      </c>
      <c r="X532" s="100"/>
      <c r="Y532" s="13"/>
      <c r="Z532" s="153"/>
      <c r="AA532" s="154"/>
      <c r="AB532" s="154"/>
      <c r="AC532" s="154"/>
      <c r="AD532" s="154"/>
      <c r="AE532" s="155"/>
      <c r="AF532" s="159" t="s">
        <v>124</v>
      </c>
      <c r="AG532" s="160"/>
      <c r="AH532" s="13"/>
      <c r="AI532" s="167">
        <f>IF(Q532&lt;&gt;0,IF(Z532&lt;&gt;0,Z532/(Q532+OppervlakteVerbouwingswerkenEnKostprijs_fldVerbouwingswerkenBrutoOppM2TechnischeLokalen*(OppervlakteVerbouwingswerkenEnKostprijs_fldVerbouwingswerkenBrutoOppM2LokalenLO/(OppervlakteVerbouwingswerkenEnKostprijs_fldVerbouwingswerkenBrutoOppM2Schoolgebouwen+OppervlakteVerbouwingswerkenEnKostprijs_fldVerbouwingswerkenBrutoOppM2LokalenLO))),0),0)</f>
        <v>0</v>
      </c>
      <c r="AJ532" s="168"/>
      <c r="AK532" s="168"/>
      <c r="AL532" s="168"/>
      <c r="AM532" s="169"/>
      <c r="AN532" s="13" t="s">
        <v>124</v>
      </c>
      <c r="AO532" s="13"/>
      <c r="AP532" s="13"/>
      <c r="AQ532" s="13"/>
      <c r="AR532" s="13"/>
      <c r="AS532" s="13"/>
      <c r="AT532" s="13"/>
      <c r="AU532" s="13"/>
      <c r="AV532" s="13"/>
      <c r="AW532" s="13"/>
      <c r="AX532" s="13"/>
      <c r="AY532" s="13"/>
      <c r="AZ532" s="13"/>
      <c r="BA532" s="13"/>
      <c r="BB532" s="13"/>
      <c r="BC532" s="13"/>
      <c r="BD532" s="13"/>
    </row>
    <row r="533" spans="1:56" ht="2.25" customHeight="1" x14ac:dyDescent="0.25">
      <c r="A533" s="1"/>
      <c r="B533" s="13"/>
      <c r="C533" s="13"/>
      <c r="D533" s="13"/>
      <c r="E533" s="13"/>
      <c r="F533" s="13"/>
      <c r="G533" s="13"/>
      <c r="H533" s="13"/>
      <c r="I533" s="13"/>
      <c r="J533" s="13"/>
      <c r="K533" s="13"/>
      <c r="L533" s="13"/>
      <c r="M533" s="13"/>
      <c r="N533" s="13"/>
      <c r="O533" s="12"/>
      <c r="P533" s="12"/>
      <c r="Q533" s="13"/>
      <c r="R533" s="13"/>
      <c r="S533" s="13"/>
      <c r="T533" s="13"/>
      <c r="U533" s="13"/>
      <c r="V533" s="13"/>
      <c r="W533" s="13"/>
      <c r="X533" s="13"/>
      <c r="Y533" s="13"/>
      <c r="Z533" s="61"/>
      <c r="AA533" s="61"/>
      <c r="AB533" s="61"/>
      <c r="AC533" s="61"/>
      <c r="AD533" s="61"/>
      <c r="AE533" s="61"/>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row>
    <row r="534" spans="1:56" ht="15" customHeight="1" x14ac:dyDescent="0.25">
      <c r="A534" s="1"/>
      <c r="B534" s="118" t="s">
        <v>193</v>
      </c>
      <c r="C534" s="100"/>
      <c r="D534" s="100"/>
      <c r="E534" s="100"/>
      <c r="F534" s="100"/>
      <c r="G534" s="100"/>
      <c r="H534" s="100"/>
      <c r="I534" s="100"/>
      <c r="J534" s="100"/>
      <c r="K534" s="100"/>
      <c r="L534" s="100"/>
      <c r="M534" s="100"/>
      <c r="N534" s="100"/>
      <c r="O534" s="100"/>
      <c r="P534" s="13"/>
      <c r="Q534" s="150"/>
      <c r="R534" s="151"/>
      <c r="S534" s="151"/>
      <c r="T534" s="151"/>
      <c r="U534" s="151"/>
      <c r="V534" s="152"/>
      <c r="W534" s="100" t="s">
        <v>162</v>
      </c>
      <c r="X534" s="100"/>
      <c r="Y534" s="13"/>
      <c r="Z534" s="167">
        <f>IF(Q534&lt;&gt;0,(Q534/SUM(Q530,Q532,Q534))*SUM(Z530,Z532),0)</f>
        <v>0</v>
      </c>
      <c r="AA534" s="168"/>
      <c r="AB534" s="168"/>
      <c r="AC534" s="168"/>
      <c r="AD534" s="168"/>
      <c r="AE534" s="169"/>
      <c r="AF534" s="159" t="s">
        <v>124</v>
      </c>
      <c r="AG534" s="160"/>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row>
    <row r="535" spans="1:56" ht="15" customHeight="1" x14ac:dyDescent="0.25">
      <c r="A535" s="1"/>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row>
    <row r="536" spans="1:56" ht="15" customHeight="1" x14ac:dyDescent="0.25">
      <c r="A536" s="1">
        <v>51</v>
      </c>
      <c r="B536" s="126" t="s">
        <v>194</v>
      </c>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3"/>
      <c r="AR536" s="13"/>
      <c r="AS536" s="13"/>
      <c r="AT536" s="13"/>
      <c r="AU536" s="13"/>
      <c r="AV536" s="13"/>
      <c r="AW536" s="13"/>
      <c r="AX536" s="13"/>
      <c r="AY536" s="13"/>
      <c r="AZ536" s="13"/>
      <c r="BA536" s="13"/>
      <c r="BB536" s="13"/>
      <c r="BC536" s="13"/>
      <c r="BD536" s="13"/>
    </row>
    <row r="537" spans="1:56" ht="2.25" customHeight="1" x14ac:dyDescent="0.25">
      <c r="A537" s="1"/>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row>
    <row r="538" spans="1:56" ht="15" customHeight="1" x14ac:dyDescent="0.25">
      <c r="A538" s="1"/>
      <c r="B538" s="13"/>
      <c r="C538" s="13"/>
      <c r="D538" s="13"/>
      <c r="E538" s="13"/>
      <c r="F538" s="13"/>
      <c r="G538" s="13"/>
      <c r="H538" s="13"/>
      <c r="I538" s="13"/>
      <c r="J538" s="13"/>
      <c r="K538" s="13"/>
      <c r="L538" s="13"/>
      <c r="M538" s="13"/>
      <c r="N538" s="13"/>
      <c r="O538" s="13"/>
      <c r="P538" s="13"/>
      <c r="Q538" s="170" t="s">
        <v>159</v>
      </c>
      <c r="R538" s="160"/>
      <c r="S538" s="160"/>
      <c r="T538" s="160"/>
      <c r="U538" s="160"/>
      <c r="V538" s="160"/>
      <c r="W538" s="160"/>
      <c r="X538" s="160"/>
      <c r="Y538" s="16"/>
      <c r="Z538" s="170" t="s">
        <v>189</v>
      </c>
      <c r="AA538" s="170"/>
      <c r="AB538" s="170"/>
      <c r="AC538" s="170"/>
      <c r="AD538" s="170"/>
      <c r="AE538" s="170"/>
      <c r="AF538" s="170"/>
      <c r="AG538" s="170"/>
      <c r="AH538" s="100"/>
      <c r="AI538" s="100"/>
      <c r="AJ538" s="13"/>
      <c r="AK538" s="13"/>
      <c r="AL538" s="13"/>
      <c r="AM538" s="13"/>
      <c r="AN538" s="13"/>
      <c r="AO538" s="13"/>
      <c r="AP538" s="13"/>
      <c r="AQ538" s="13"/>
      <c r="AR538" s="13"/>
      <c r="AS538" s="13"/>
      <c r="AT538" s="13"/>
      <c r="AU538" s="13"/>
      <c r="AV538" s="13"/>
      <c r="AW538" s="13"/>
      <c r="AX538" s="13"/>
      <c r="AY538" s="13"/>
      <c r="AZ538" s="13"/>
      <c r="BA538" s="13"/>
      <c r="BB538" s="13"/>
      <c r="BC538" s="13"/>
      <c r="BD538" s="13"/>
    </row>
    <row r="539" spans="1:56" ht="2.25" customHeight="1" x14ac:dyDescent="0.25">
      <c r="A539" s="1"/>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row>
    <row r="540" spans="1:56" ht="15" customHeight="1" x14ac:dyDescent="0.25">
      <c r="A540" s="1"/>
      <c r="B540" s="118" t="s">
        <v>179</v>
      </c>
      <c r="C540" s="100"/>
      <c r="D540" s="100"/>
      <c r="E540" s="100"/>
      <c r="F540" s="100"/>
      <c r="G540" s="100"/>
      <c r="H540" s="100"/>
      <c r="I540" s="100"/>
      <c r="J540" s="100"/>
      <c r="K540" s="100"/>
      <c r="L540" s="100"/>
      <c r="M540" s="100"/>
      <c r="N540" s="100"/>
      <c r="O540" s="100"/>
      <c r="P540" s="13"/>
      <c r="Q540" s="156"/>
      <c r="R540" s="157"/>
      <c r="S540" s="157"/>
      <c r="T540" s="157"/>
      <c r="U540" s="157"/>
      <c r="V540" s="158"/>
      <c r="W540" s="100" t="s">
        <v>162</v>
      </c>
      <c r="X540" s="100"/>
      <c r="Y540" s="13"/>
      <c r="Z540" s="139"/>
      <c r="AA540" s="140"/>
      <c r="AB540" s="140"/>
      <c r="AC540" s="140"/>
      <c r="AD540" s="140"/>
      <c r="AE540" s="140"/>
      <c r="AF540" s="140"/>
      <c r="AG540" s="141"/>
      <c r="AH540" s="100" t="s">
        <v>124</v>
      </c>
      <c r="AI540" s="100"/>
      <c r="AJ540" s="13"/>
      <c r="AK540" s="13"/>
      <c r="AL540" s="13"/>
      <c r="AM540" s="13"/>
      <c r="AN540" s="13"/>
      <c r="AO540" s="13"/>
      <c r="AP540" s="13"/>
      <c r="AQ540" s="13"/>
      <c r="AR540" s="13"/>
      <c r="AS540" s="13"/>
      <c r="AT540" s="13"/>
      <c r="AU540" s="13"/>
      <c r="AV540" s="13"/>
      <c r="AW540" s="13"/>
      <c r="AX540" s="13"/>
      <c r="AY540" s="13"/>
      <c r="AZ540" s="13"/>
      <c r="BA540" s="13"/>
      <c r="BB540" s="13"/>
      <c r="BC540" s="13"/>
      <c r="BD540" s="13"/>
    </row>
    <row r="541" spans="1:56" ht="2.25" customHeight="1" x14ac:dyDescent="0.25">
      <c r="A541" s="1"/>
      <c r="B541" s="13"/>
      <c r="C541" s="13"/>
      <c r="D541" s="13"/>
      <c r="E541" s="13"/>
      <c r="F541" s="13"/>
      <c r="G541" s="13"/>
      <c r="H541" s="13"/>
      <c r="I541" s="13"/>
      <c r="J541" s="13"/>
      <c r="K541" s="13"/>
      <c r="L541" s="13"/>
      <c r="M541" s="13"/>
      <c r="N541" s="13"/>
      <c r="O541" s="12"/>
      <c r="P541" s="12"/>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row>
    <row r="542" spans="1:56" ht="15" customHeight="1" x14ac:dyDescent="0.25">
      <c r="A542" s="1"/>
      <c r="B542" s="118" t="s">
        <v>195</v>
      </c>
      <c r="C542" s="100"/>
      <c r="D542" s="100"/>
      <c r="E542" s="100"/>
      <c r="F542" s="100"/>
      <c r="G542" s="100"/>
      <c r="H542" s="100"/>
      <c r="I542" s="100"/>
      <c r="J542" s="100"/>
      <c r="K542" s="100"/>
      <c r="L542" s="100"/>
      <c r="M542" s="100"/>
      <c r="N542" s="100"/>
      <c r="O542" s="100"/>
      <c r="P542" s="13"/>
      <c r="Q542" s="156"/>
      <c r="R542" s="157"/>
      <c r="S542" s="157"/>
      <c r="T542" s="157"/>
      <c r="U542" s="157"/>
      <c r="V542" s="158"/>
      <c r="W542" s="100" t="s">
        <v>162</v>
      </c>
      <c r="X542" s="100"/>
      <c r="Y542" s="13"/>
      <c r="Z542" s="139"/>
      <c r="AA542" s="140"/>
      <c r="AB542" s="140"/>
      <c r="AC542" s="140"/>
      <c r="AD542" s="140"/>
      <c r="AE542" s="140"/>
      <c r="AF542" s="140"/>
      <c r="AG542" s="141"/>
      <c r="AH542" s="100" t="s">
        <v>124</v>
      </c>
      <c r="AI542" s="100"/>
      <c r="AJ542" s="13"/>
      <c r="AK542" s="13"/>
      <c r="AL542" s="13"/>
      <c r="AM542" s="13"/>
      <c r="AN542" s="13"/>
      <c r="AO542" s="13"/>
      <c r="AP542" s="13"/>
      <c r="AQ542" s="13"/>
      <c r="AR542" s="13"/>
      <c r="AS542" s="13"/>
      <c r="AT542" s="13"/>
      <c r="AU542" s="13"/>
      <c r="AV542" s="13"/>
      <c r="AW542" s="13"/>
      <c r="AX542" s="13"/>
      <c r="AY542" s="13"/>
      <c r="AZ542" s="13"/>
      <c r="BA542" s="13"/>
      <c r="BB542" s="13"/>
      <c r="BC542" s="13"/>
      <c r="BD542" s="13"/>
    </row>
    <row r="543" spans="1:56" ht="2.25" customHeight="1" x14ac:dyDescent="0.25">
      <c r="A543" s="1"/>
      <c r="B543" s="13"/>
      <c r="C543" s="13"/>
      <c r="D543" s="13"/>
      <c r="E543" s="13"/>
      <c r="F543" s="13"/>
      <c r="G543" s="13"/>
      <c r="H543" s="13"/>
      <c r="I543" s="13"/>
      <c r="J543" s="13"/>
      <c r="K543" s="13"/>
      <c r="L543" s="13"/>
      <c r="M543" s="13"/>
      <c r="N543" s="13"/>
      <c r="O543" s="12"/>
      <c r="P543" s="12"/>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row>
    <row r="544" spans="1:56" ht="15" customHeight="1" x14ac:dyDescent="0.25">
      <c r="A544" s="1"/>
      <c r="B544" s="118" t="s">
        <v>180</v>
      </c>
      <c r="C544" s="100"/>
      <c r="D544" s="100"/>
      <c r="E544" s="100"/>
      <c r="F544" s="100"/>
      <c r="G544" s="100"/>
      <c r="H544" s="100"/>
      <c r="I544" s="100"/>
      <c r="J544" s="100"/>
      <c r="K544" s="100"/>
      <c r="L544" s="100"/>
      <c r="M544" s="100"/>
      <c r="N544" s="100"/>
      <c r="O544" s="100"/>
      <c r="P544" s="14"/>
      <c r="Q544" s="156"/>
      <c r="R544" s="157"/>
      <c r="S544" s="157"/>
      <c r="T544" s="157"/>
      <c r="U544" s="157"/>
      <c r="V544" s="158"/>
      <c r="W544" s="100" t="s">
        <v>162</v>
      </c>
      <c r="X544" s="100"/>
      <c r="Y544" s="13"/>
      <c r="Z544" s="139"/>
      <c r="AA544" s="140"/>
      <c r="AB544" s="140"/>
      <c r="AC544" s="140"/>
      <c r="AD544" s="140"/>
      <c r="AE544" s="140"/>
      <c r="AF544" s="140"/>
      <c r="AG544" s="141"/>
      <c r="AH544" s="100" t="s">
        <v>124</v>
      </c>
      <c r="AI544" s="100"/>
      <c r="AJ544" s="13"/>
      <c r="AK544" s="13"/>
      <c r="AL544" s="13"/>
      <c r="AM544" s="13"/>
      <c r="AN544" s="13"/>
      <c r="AO544" s="13"/>
      <c r="AP544" s="13"/>
      <c r="AQ544" s="13"/>
      <c r="AR544" s="13"/>
      <c r="AS544" s="13"/>
      <c r="AT544" s="13"/>
      <c r="AU544" s="13"/>
      <c r="AV544" s="13"/>
      <c r="AW544" s="13"/>
      <c r="AX544" s="13"/>
      <c r="AY544" s="13"/>
      <c r="AZ544" s="13"/>
      <c r="BA544" s="13"/>
      <c r="BB544" s="13"/>
      <c r="BC544" s="13"/>
      <c r="BD544" s="13"/>
    </row>
    <row r="545" spans="1:56" ht="2.25" customHeight="1" x14ac:dyDescent="0.25">
      <c r="A545" s="1"/>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row>
    <row r="546" spans="1:56" ht="15" customHeight="1" x14ac:dyDescent="0.25">
      <c r="A546" s="1"/>
      <c r="B546" s="118" t="s">
        <v>182</v>
      </c>
      <c r="C546" s="100"/>
      <c r="D546" s="100"/>
      <c r="E546" s="100"/>
      <c r="F546" s="100"/>
      <c r="G546" s="100"/>
      <c r="H546" s="100"/>
      <c r="I546" s="100"/>
      <c r="J546" s="100"/>
      <c r="K546" s="100"/>
      <c r="L546" s="100"/>
      <c r="M546" s="100"/>
      <c r="N546" s="100"/>
      <c r="O546" s="100"/>
      <c r="P546" s="13"/>
      <c r="Q546" s="156"/>
      <c r="R546" s="157"/>
      <c r="S546" s="157"/>
      <c r="T546" s="157"/>
      <c r="U546" s="157"/>
      <c r="V546" s="158"/>
      <c r="W546" s="100" t="s">
        <v>162</v>
      </c>
      <c r="X546" s="100"/>
      <c r="Y546" s="13"/>
      <c r="Z546" s="139"/>
      <c r="AA546" s="140"/>
      <c r="AB546" s="140"/>
      <c r="AC546" s="140"/>
      <c r="AD546" s="140"/>
      <c r="AE546" s="140"/>
      <c r="AF546" s="140"/>
      <c r="AG546" s="141"/>
      <c r="AH546" s="100" t="s">
        <v>124</v>
      </c>
      <c r="AI546" s="100"/>
      <c r="AJ546" s="13"/>
      <c r="AK546" s="13"/>
      <c r="AL546" s="13"/>
      <c r="AM546" s="13"/>
      <c r="AN546" s="13"/>
      <c r="AO546" s="13"/>
      <c r="AP546" s="13"/>
      <c r="AQ546" s="13"/>
      <c r="AR546" s="13"/>
      <c r="AS546" s="13"/>
      <c r="AT546" s="13"/>
      <c r="AU546" s="13"/>
      <c r="AV546" s="13"/>
      <c r="AW546" s="13"/>
      <c r="AX546" s="13"/>
      <c r="AY546" s="13"/>
      <c r="AZ546" s="13"/>
      <c r="BA546" s="13"/>
      <c r="BB546" s="13"/>
      <c r="BC546" s="13"/>
      <c r="BD546" s="13"/>
    </row>
    <row r="547" spans="1:56" ht="2.25" customHeight="1" x14ac:dyDescent="0.25">
      <c r="A547" s="1"/>
      <c r="B547" s="12"/>
      <c r="C547" s="13"/>
      <c r="D547" s="13"/>
      <c r="E547" s="13"/>
      <c r="F547" s="13"/>
      <c r="G547" s="13"/>
      <c r="H547" s="13"/>
      <c r="I547" s="13"/>
      <c r="J547" s="13"/>
      <c r="K547" s="13"/>
      <c r="L547" s="13"/>
      <c r="M547" s="13"/>
      <c r="N547" s="13"/>
      <c r="O547" s="13"/>
      <c r="P547" s="13"/>
      <c r="Q547" s="6"/>
      <c r="R547" s="6"/>
      <c r="S547" s="6"/>
      <c r="T547" s="6"/>
      <c r="U547" s="6"/>
      <c r="V547" s="6"/>
      <c r="W547" s="13"/>
      <c r="X547" s="13"/>
      <c r="Y547" s="13"/>
      <c r="Z547" s="8"/>
      <c r="AA547" s="8"/>
      <c r="AB547" s="8"/>
      <c r="AC547" s="8"/>
      <c r="AD547" s="8"/>
      <c r="AE547" s="8"/>
      <c r="AF547" s="8"/>
      <c r="AG547" s="8"/>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row>
    <row r="548" spans="1:56" ht="15" customHeight="1" x14ac:dyDescent="0.25">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3"/>
      <c r="AR548" s="13"/>
      <c r="AS548" s="13"/>
      <c r="AT548" s="13"/>
      <c r="AU548" s="13"/>
      <c r="AV548" s="13"/>
      <c r="AW548" s="13"/>
      <c r="AX548" s="13"/>
      <c r="AY548" s="13"/>
      <c r="AZ548" s="13"/>
      <c r="BA548" s="13"/>
      <c r="BB548" s="13"/>
      <c r="BC548" s="13"/>
      <c r="BD548" s="13"/>
    </row>
    <row r="549" spans="1:56" ht="15" customHeight="1" x14ac:dyDescent="0.25">
      <c r="A549" s="1"/>
      <c r="B549" s="111" t="s">
        <v>201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c r="AN549" s="111"/>
      <c r="AO549" s="111"/>
      <c r="AP549" s="112"/>
      <c r="AQ549" s="13"/>
      <c r="AR549" s="13"/>
      <c r="AS549" s="13"/>
      <c r="AT549" s="13"/>
      <c r="AU549" s="13"/>
      <c r="AV549" s="13"/>
      <c r="AW549" s="13"/>
      <c r="AX549" s="13"/>
      <c r="AY549" s="13"/>
      <c r="AZ549" s="13"/>
      <c r="BA549" s="13"/>
      <c r="BB549" s="13"/>
      <c r="BC549" s="13"/>
      <c r="BD549" s="13"/>
    </row>
    <row r="550" spans="1:56" ht="15" customHeight="1" x14ac:dyDescent="0.25">
      <c r="A550" s="1"/>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row>
    <row r="551" spans="1:56" ht="15" customHeight="1" x14ac:dyDescent="0.25">
      <c r="A551" s="1">
        <v>52</v>
      </c>
      <c r="B551" s="19" t="s">
        <v>202</v>
      </c>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row>
    <row r="552" spans="1:56" ht="15" customHeight="1" x14ac:dyDescent="0.25">
      <c r="A552" s="1"/>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row>
    <row r="553" spans="1:56" ht="15" customHeight="1" x14ac:dyDescent="0.25">
      <c r="A553" s="1"/>
      <c r="B553" s="104" t="s">
        <v>203</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04"/>
      <c r="AM553" s="104"/>
      <c r="AN553" s="104"/>
      <c r="AO553" s="104"/>
      <c r="AP553" s="104"/>
      <c r="AQ553" s="13"/>
      <c r="AR553" s="13"/>
      <c r="AS553" s="13"/>
      <c r="AT553" s="13"/>
      <c r="AU553" s="13"/>
      <c r="AV553" s="13"/>
      <c r="AW553" s="13"/>
      <c r="AX553" s="13"/>
      <c r="AY553" s="13"/>
      <c r="AZ553" s="13"/>
      <c r="BA553" s="13"/>
      <c r="BB553" s="13"/>
      <c r="BC553" s="13"/>
      <c r="BD553" s="13"/>
    </row>
    <row r="554" spans="1:56" ht="15" customHeight="1" x14ac:dyDescent="0.25">
      <c r="A554" s="1"/>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4"/>
      <c r="AN554" s="104"/>
      <c r="AO554" s="104"/>
      <c r="AP554" s="104"/>
      <c r="AQ554" s="13"/>
      <c r="AR554" s="13"/>
      <c r="AS554" s="13"/>
      <c r="AT554" s="13"/>
      <c r="AU554" s="13"/>
      <c r="AV554" s="13"/>
      <c r="AW554" s="13"/>
      <c r="AX554" s="13"/>
      <c r="AY554" s="13"/>
      <c r="AZ554" s="13"/>
      <c r="BA554" s="13"/>
      <c r="BB554" s="13"/>
      <c r="BC554" s="13"/>
      <c r="BD554" s="13"/>
    </row>
    <row r="555" spans="1:56" ht="15" customHeight="1" x14ac:dyDescent="0.25">
      <c r="A555" s="1"/>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4"/>
      <c r="AL555" s="104"/>
      <c r="AM555" s="104"/>
      <c r="AN555" s="104"/>
      <c r="AO555" s="104"/>
      <c r="AP555" s="104"/>
      <c r="AQ555" s="13"/>
      <c r="AR555" s="13"/>
      <c r="AS555" s="13"/>
      <c r="AT555" s="13"/>
      <c r="AU555" s="13"/>
      <c r="AV555" s="13"/>
      <c r="AW555" s="13"/>
      <c r="AX555" s="13"/>
      <c r="AY555" s="13"/>
      <c r="AZ555" s="13"/>
      <c r="BA555" s="13"/>
      <c r="BB555" s="13"/>
      <c r="BC555" s="13"/>
      <c r="BD555" s="13"/>
    </row>
    <row r="556" spans="1:56" ht="15" customHeight="1" x14ac:dyDescent="0.25">
      <c r="A556" s="1"/>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3"/>
      <c r="AR556" s="13"/>
      <c r="AS556" s="13"/>
      <c r="AT556" s="13"/>
      <c r="AU556" s="13"/>
      <c r="AV556" s="13"/>
      <c r="AW556" s="13"/>
      <c r="AX556" s="13"/>
      <c r="AY556" s="13"/>
      <c r="AZ556" s="13"/>
      <c r="BA556" s="13"/>
      <c r="BB556" s="13"/>
      <c r="BC556" s="13"/>
      <c r="BD556" s="13"/>
    </row>
    <row r="557" spans="1:56" ht="15" customHeight="1" x14ac:dyDescent="0.25">
      <c r="A557" s="1"/>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row>
    <row r="558" spans="1:56" ht="15" customHeight="1" x14ac:dyDescent="0.25">
      <c r="A558" s="1"/>
      <c r="B558" s="108" t="s">
        <v>204</v>
      </c>
      <c r="C558" s="108"/>
      <c r="D558" s="108"/>
      <c r="E558" s="108"/>
      <c r="F558" s="108"/>
      <c r="G558" s="108"/>
      <c r="H558" s="108"/>
      <c r="I558" s="108"/>
      <c r="J558" s="108"/>
      <c r="K558" s="108"/>
      <c r="L558" s="108"/>
      <c r="M558" s="108"/>
      <c r="N558" s="108"/>
      <c r="O558" s="108"/>
      <c r="P558" s="108"/>
      <c r="Q558" s="13"/>
      <c r="R558" s="139"/>
      <c r="S558" s="140"/>
      <c r="T558" s="140"/>
      <c r="U558" s="140"/>
      <c r="V558" s="140"/>
      <c r="W558" s="140"/>
      <c r="X558" s="140"/>
      <c r="Y558" s="141"/>
      <c r="Z558" s="100" t="s">
        <v>124</v>
      </c>
      <c r="AA558" s="100"/>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row>
    <row r="559" spans="1:56" ht="2.25" customHeight="1" x14ac:dyDescent="0.25">
      <c r="A559" s="1"/>
      <c r="B559" s="13"/>
      <c r="C559" s="13"/>
      <c r="D559" s="13"/>
      <c r="E559" s="13"/>
      <c r="F559" s="13"/>
      <c r="G559" s="13"/>
      <c r="H559" s="13"/>
      <c r="I559" s="13"/>
      <c r="J559" s="13"/>
      <c r="K559" s="13"/>
      <c r="L559" s="13"/>
      <c r="M559" s="13"/>
      <c r="N559" s="13"/>
      <c r="O559" s="12"/>
      <c r="P559" s="12"/>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row>
    <row r="560" spans="1:56" ht="15" customHeight="1" x14ac:dyDescent="0.25">
      <c r="A560" s="1"/>
      <c r="B560" s="108" t="s">
        <v>205</v>
      </c>
      <c r="C560" s="108"/>
      <c r="D560" s="108"/>
      <c r="E560" s="108"/>
      <c r="F560" s="108"/>
      <c r="G560" s="108"/>
      <c r="H560" s="108"/>
      <c r="I560" s="108"/>
      <c r="J560" s="108"/>
      <c r="K560" s="108"/>
      <c r="L560" s="108"/>
      <c r="M560" s="108"/>
      <c r="N560" s="108"/>
      <c r="O560" s="108"/>
      <c r="P560" s="108"/>
      <c r="Q560" s="13"/>
      <c r="R560" s="146">
        <f>Z490</f>
        <v>0</v>
      </c>
      <c r="S560" s="147"/>
      <c r="T560" s="147"/>
      <c r="U560" s="147"/>
      <c r="V560" s="147"/>
      <c r="W560" s="147"/>
      <c r="X560" s="147"/>
      <c r="Y560" s="148"/>
      <c r="Z560" s="100" t="s">
        <v>124</v>
      </c>
      <c r="AA560" s="100"/>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row>
    <row r="561" spans="1:56" ht="2.25" customHeight="1" x14ac:dyDescent="0.25">
      <c r="A561" s="1"/>
      <c r="B561" s="13"/>
      <c r="C561" s="13"/>
      <c r="D561" s="13"/>
      <c r="E561" s="13"/>
      <c r="F561" s="13"/>
      <c r="G561" s="13"/>
      <c r="H561" s="13"/>
      <c r="I561" s="13"/>
      <c r="J561" s="13"/>
      <c r="K561" s="13"/>
      <c r="L561" s="13"/>
      <c r="M561" s="13"/>
      <c r="N561" s="13"/>
      <c r="O561" s="12"/>
      <c r="P561" s="12"/>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row>
    <row r="562" spans="1:56" ht="15" customHeight="1" x14ac:dyDescent="0.25">
      <c r="A562" s="1"/>
      <c r="B562" s="108" t="s">
        <v>206</v>
      </c>
      <c r="C562" s="108"/>
      <c r="D562" s="108"/>
      <c r="E562" s="108"/>
      <c r="F562" s="108"/>
      <c r="G562" s="108"/>
      <c r="H562" s="108"/>
      <c r="I562" s="108"/>
      <c r="J562" s="108"/>
      <c r="K562" s="108"/>
      <c r="L562" s="108"/>
      <c r="M562" s="108"/>
      <c r="N562" s="108"/>
      <c r="O562" s="108"/>
      <c r="P562" s="108"/>
      <c r="Q562" s="13"/>
      <c r="R562" s="146">
        <f>Z492</f>
        <v>0</v>
      </c>
      <c r="S562" s="147"/>
      <c r="T562" s="147"/>
      <c r="U562" s="147"/>
      <c r="V562" s="147"/>
      <c r="W562" s="147"/>
      <c r="X562" s="147"/>
      <c r="Y562" s="148"/>
      <c r="Z562" s="100" t="s">
        <v>124</v>
      </c>
      <c r="AA562" s="100"/>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row>
    <row r="563" spans="1:56" ht="2.25" customHeight="1" x14ac:dyDescent="0.25">
      <c r="A563" s="1"/>
      <c r="B563" s="13"/>
      <c r="C563" s="13"/>
      <c r="D563" s="13"/>
      <c r="E563" s="13"/>
      <c r="F563" s="13"/>
      <c r="G563" s="13"/>
      <c r="H563" s="13"/>
      <c r="I563" s="13"/>
      <c r="J563" s="13"/>
      <c r="K563" s="13"/>
      <c r="L563" s="13"/>
      <c r="M563" s="13"/>
      <c r="N563" s="13"/>
      <c r="O563" s="12"/>
      <c r="P563" s="12"/>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row>
    <row r="564" spans="1:56" ht="15" customHeight="1" x14ac:dyDescent="0.25">
      <c r="A564" s="1"/>
      <c r="B564" s="149" t="s">
        <v>207</v>
      </c>
      <c r="C564" s="108"/>
      <c r="D564" s="108"/>
      <c r="E564" s="108"/>
      <c r="F564" s="108"/>
      <c r="G564" s="108"/>
      <c r="H564" s="108"/>
      <c r="I564" s="108"/>
      <c r="J564" s="108"/>
      <c r="K564" s="108"/>
      <c r="L564" s="108"/>
      <c r="M564" s="108"/>
      <c r="N564" s="108"/>
      <c r="O564" s="108"/>
      <c r="P564" s="108"/>
      <c r="Q564" s="13"/>
      <c r="R564" s="13"/>
      <c r="S564" s="13"/>
      <c r="T564" s="13"/>
      <c r="U564" s="13"/>
      <c r="V564" s="13"/>
      <c r="W564" s="13"/>
      <c r="X564" s="13"/>
      <c r="Y564" s="13"/>
      <c r="Z564" s="146">
        <f>IF(Z494&lt;&gt;0,Z494,0)</f>
        <v>0</v>
      </c>
      <c r="AA564" s="147"/>
      <c r="AB564" s="147"/>
      <c r="AC564" s="147"/>
      <c r="AD564" s="147"/>
      <c r="AE564" s="147"/>
      <c r="AF564" s="147"/>
      <c r="AG564" s="148"/>
      <c r="AH564" s="13" t="s">
        <v>124</v>
      </c>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row>
    <row r="565" spans="1:56" ht="2.25" customHeight="1" x14ac:dyDescent="0.25">
      <c r="A565" s="1"/>
      <c r="B565" s="13"/>
      <c r="C565" s="13"/>
      <c r="D565" s="13"/>
      <c r="E565" s="13"/>
      <c r="F565" s="13"/>
      <c r="G565" s="13"/>
      <c r="H565" s="13"/>
      <c r="I565" s="13"/>
      <c r="J565" s="13"/>
      <c r="K565" s="13"/>
      <c r="L565" s="13"/>
      <c r="M565" s="13"/>
      <c r="N565" s="13"/>
      <c r="O565" s="12"/>
      <c r="P565" s="12"/>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row>
    <row r="566" spans="1:56" ht="15" customHeight="1" x14ac:dyDescent="0.25">
      <c r="A566" s="1"/>
      <c r="B566" s="108" t="s">
        <v>208</v>
      </c>
      <c r="C566" s="108"/>
      <c r="D566" s="108"/>
      <c r="E566" s="108"/>
      <c r="F566" s="108"/>
      <c r="G566" s="108"/>
      <c r="H566" s="108"/>
      <c r="I566" s="108"/>
      <c r="J566" s="108"/>
      <c r="K566" s="108"/>
      <c r="L566" s="108"/>
      <c r="M566" s="108"/>
      <c r="N566" s="108"/>
      <c r="O566" s="108"/>
      <c r="P566" s="108"/>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row>
    <row r="567" spans="1:56" ht="15" customHeight="1" x14ac:dyDescent="0.25">
      <c r="A567" s="1"/>
      <c r="B567" s="108"/>
      <c r="C567" s="108"/>
      <c r="D567" s="108"/>
      <c r="E567" s="108"/>
      <c r="F567" s="108"/>
      <c r="G567" s="108"/>
      <c r="H567" s="108"/>
      <c r="I567" s="108"/>
      <c r="J567" s="108"/>
      <c r="K567" s="108"/>
      <c r="L567" s="108"/>
      <c r="M567" s="108"/>
      <c r="N567" s="108"/>
      <c r="O567" s="108"/>
      <c r="P567" s="108"/>
      <c r="Q567" s="13"/>
      <c r="R567" s="146">
        <f>SUM(Z500,Z502,Z504,Z506)</f>
        <v>0</v>
      </c>
      <c r="S567" s="147"/>
      <c r="T567" s="147"/>
      <c r="U567" s="147"/>
      <c r="V567" s="147"/>
      <c r="W567" s="147"/>
      <c r="X567" s="147"/>
      <c r="Y567" s="148"/>
      <c r="Z567" s="100" t="s">
        <v>124</v>
      </c>
      <c r="AA567" s="100"/>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row>
    <row r="568" spans="1:56" ht="2.25" customHeight="1" x14ac:dyDescent="0.25">
      <c r="A568" s="1"/>
      <c r="B568" s="13"/>
      <c r="C568" s="13"/>
      <c r="D568" s="13"/>
      <c r="E568" s="13"/>
      <c r="F568" s="13"/>
      <c r="G568" s="13"/>
      <c r="H568" s="13"/>
      <c r="I568" s="13"/>
      <c r="J568" s="13"/>
      <c r="K568" s="13"/>
      <c r="L568" s="13"/>
      <c r="M568" s="13"/>
      <c r="N568" s="13"/>
      <c r="O568" s="12"/>
      <c r="P568" s="12"/>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row>
    <row r="569" spans="1:56" ht="15" customHeight="1" x14ac:dyDescent="0.25">
      <c r="A569" s="1"/>
      <c r="B569" s="108" t="s">
        <v>209</v>
      </c>
      <c r="C569" s="108"/>
      <c r="D569" s="108"/>
      <c r="E569" s="108"/>
      <c r="F569" s="108"/>
      <c r="G569" s="108"/>
      <c r="H569" s="108"/>
      <c r="I569" s="108"/>
      <c r="J569" s="108"/>
      <c r="K569" s="108"/>
      <c r="L569" s="108"/>
      <c r="M569" s="108"/>
      <c r="N569" s="108"/>
      <c r="O569" s="108"/>
      <c r="P569" s="108"/>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row>
    <row r="570" spans="1:56" ht="15" customHeight="1" x14ac:dyDescent="0.25">
      <c r="A570" s="1"/>
      <c r="B570" s="108"/>
      <c r="C570" s="108"/>
      <c r="D570" s="108"/>
      <c r="E570" s="108"/>
      <c r="F570" s="108"/>
      <c r="G570" s="108"/>
      <c r="H570" s="108"/>
      <c r="I570" s="108"/>
      <c r="J570" s="108"/>
      <c r="K570" s="108"/>
      <c r="L570" s="108"/>
      <c r="M570" s="108"/>
      <c r="N570" s="108"/>
      <c r="O570" s="108"/>
      <c r="P570" s="108"/>
      <c r="Q570" s="13"/>
      <c r="R570" s="146">
        <f>B514</f>
        <v>0</v>
      </c>
      <c r="S570" s="147"/>
      <c r="T570" s="147"/>
      <c r="U570" s="147"/>
      <c r="V570" s="147"/>
      <c r="W570" s="147"/>
      <c r="X570" s="147"/>
      <c r="Y570" s="148"/>
      <c r="Z570" s="100" t="s">
        <v>124</v>
      </c>
      <c r="AA570" s="100"/>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row>
    <row r="571" spans="1:56" ht="2.25" customHeight="1" x14ac:dyDescent="0.25">
      <c r="A571" s="1"/>
      <c r="B571" s="13"/>
      <c r="C571" s="13"/>
      <c r="D571" s="13"/>
      <c r="E571" s="13"/>
      <c r="F571" s="13"/>
      <c r="G571" s="13"/>
      <c r="H571" s="13"/>
      <c r="I571" s="13"/>
      <c r="J571" s="13"/>
      <c r="K571" s="13"/>
      <c r="L571" s="13"/>
      <c r="M571" s="13"/>
      <c r="N571" s="13"/>
      <c r="O571" s="12"/>
      <c r="P571" s="12"/>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row>
    <row r="572" spans="1:56" ht="15" customHeight="1" x14ac:dyDescent="0.25">
      <c r="A572" s="1"/>
      <c r="B572" s="108" t="s">
        <v>210</v>
      </c>
      <c r="C572" s="108"/>
      <c r="D572" s="108"/>
      <c r="E572" s="108"/>
      <c r="F572" s="108"/>
      <c r="G572" s="108"/>
      <c r="H572" s="108"/>
      <c r="I572" s="108"/>
      <c r="J572" s="108"/>
      <c r="K572" s="108"/>
      <c r="L572" s="108"/>
      <c r="M572" s="108"/>
      <c r="N572" s="108"/>
      <c r="O572" s="108"/>
      <c r="P572" s="108"/>
      <c r="Q572" s="13"/>
      <c r="R572" s="146">
        <f>Z530</f>
        <v>0</v>
      </c>
      <c r="S572" s="147"/>
      <c r="T572" s="147"/>
      <c r="U572" s="147"/>
      <c r="V572" s="147"/>
      <c r="W572" s="147"/>
      <c r="X572" s="147"/>
      <c r="Y572" s="148"/>
      <c r="Z572" s="100" t="s">
        <v>124</v>
      </c>
      <c r="AA572" s="100"/>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row>
    <row r="573" spans="1:56" ht="2.25" customHeight="1" x14ac:dyDescent="0.25">
      <c r="A573" s="1"/>
      <c r="B573" s="13"/>
      <c r="C573" s="13"/>
      <c r="D573" s="13"/>
      <c r="E573" s="13"/>
      <c r="F573" s="13"/>
      <c r="G573" s="13"/>
      <c r="H573" s="13"/>
      <c r="I573" s="13"/>
      <c r="J573" s="13"/>
      <c r="K573" s="13"/>
      <c r="L573" s="13"/>
      <c r="M573" s="13"/>
      <c r="N573" s="13"/>
      <c r="O573" s="12"/>
      <c r="P573" s="12"/>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row>
    <row r="574" spans="1:56" ht="15" customHeight="1" x14ac:dyDescent="0.25">
      <c r="A574" s="1"/>
      <c r="B574" s="108" t="s">
        <v>211</v>
      </c>
      <c r="C574" s="108"/>
      <c r="D574" s="108"/>
      <c r="E574" s="108"/>
      <c r="F574" s="108"/>
      <c r="G574" s="108"/>
      <c r="H574" s="108"/>
      <c r="I574" s="108"/>
      <c r="J574" s="108"/>
      <c r="K574" s="108"/>
      <c r="L574" s="108"/>
      <c r="M574" s="108"/>
      <c r="N574" s="108"/>
      <c r="O574" s="108"/>
      <c r="P574" s="108"/>
      <c r="Q574" s="13"/>
      <c r="R574" s="146">
        <f>Z532</f>
        <v>0</v>
      </c>
      <c r="S574" s="147"/>
      <c r="T574" s="147"/>
      <c r="U574" s="147"/>
      <c r="V574" s="147"/>
      <c r="W574" s="147"/>
      <c r="X574" s="147"/>
      <c r="Y574" s="148"/>
      <c r="Z574" s="100" t="s">
        <v>124</v>
      </c>
      <c r="AA574" s="100"/>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row>
    <row r="575" spans="1:56" ht="2.25" customHeight="1" x14ac:dyDescent="0.25">
      <c r="A575" s="1"/>
      <c r="B575" s="13"/>
      <c r="C575" s="13"/>
      <c r="D575" s="13"/>
      <c r="E575" s="13"/>
      <c r="F575" s="13"/>
      <c r="G575" s="13"/>
      <c r="H575" s="13"/>
      <c r="I575" s="13"/>
      <c r="J575" s="13"/>
      <c r="K575" s="13"/>
      <c r="L575" s="13"/>
      <c r="M575" s="13"/>
      <c r="N575" s="13"/>
      <c r="O575" s="12"/>
      <c r="P575" s="12"/>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row>
    <row r="576" spans="1:56" ht="15" customHeight="1" x14ac:dyDescent="0.25">
      <c r="A576" s="1"/>
      <c r="B576" s="149" t="s">
        <v>212</v>
      </c>
      <c r="C576" s="108"/>
      <c r="D576" s="108"/>
      <c r="E576" s="108"/>
      <c r="F576" s="108"/>
      <c r="G576" s="108"/>
      <c r="H576" s="108"/>
      <c r="I576" s="108"/>
      <c r="J576" s="108"/>
      <c r="K576" s="108"/>
      <c r="L576" s="108"/>
      <c r="M576" s="108"/>
      <c r="N576" s="108"/>
      <c r="O576" s="108"/>
      <c r="P576" s="108"/>
      <c r="Q576" s="13"/>
      <c r="R576" s="13"/>
      <c r="S576" s="13"/>
      <c r="T576" s="13"/>
      <c r="U576" s="13"/>
      <c r="V576" s="13"/>
      <c r="W576" s="13"/>
      <c r="X576" s="13"/>
      <c r="Y576" s="13"/>
      <c r="Z576" s="146">
        <f>IF(Z534&lt;&gt;0,Z534,0)</f>
        <v>0</v>
      </c>
      <c r="AA576" s="147"/>
      <c r="AB576" s="147"/>
      <c r="AC576" s="147"/>
      <c r="AD576" s="147"/>
      <c r="AE576" s="147"/>
      <c r="AF576" s="147"/>
      <c r="AG576" s="148"/>
      <c r="AH576" s="13" t="s">
        <v>124</v>
      </c>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row>
    <row r="577" spans="1:56" ht="2.25" customHeight="1" x14ac:dyDescent="0.25">
      <c r="A577" s="1"/>
      <c r="B577" s="13"/>
      <c r="C577" s="13"/>
      <c r="D577" s="13"/>
      <c r="E577" s="13"/>
      <c r="F577" s="13"/>
      <c r="G577" s="13"/>
      <c r="H577" s="13"/>
      <c r="I577" s="13"/>
      <c r="J577" s="13"/>
      <c r="K577" s="13"/>
      <c r="L577" s="13"/>
      <c r="M577" s="13"/>
      <c r="N577" s="13"/>
      <c r="O577" s="12"/>
      <c r="P577" s="12"/>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row>
    <row r="578" spans="1:56" ht="15" customHeight="1" x14ac:dyDescent="0.25">
      <c r="A578" s="1"/>
      <c r="B578" s="108" t="s">
        <v>213</v>
      </c>
      <c r="C578" s="108"/>
      <c r="D578" s="108"/>
      <c r="E578" s="108"/>
      <c r="F578" s="108"/>
      <c r="G578" s="108"/>
      <c r="H578" s="108"/>
      <c r="I578" s="108"/>
      <c r="J578" s="108"/>
      <c r="K578" s="108"/>
      <c r="L578" s="108"/>
      <c r="M578" s="108"/>
      <c r="N578" s="108"/>
      <c r="O578" s="108"/>
      <c r="P578" s="108"/>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row>
    <row r="579" spans="1:56" ht="15" customHeight="1" x14ac:dyDescent="0.25">
      <c r="A579" s="1"/>
      <c r="B579" s="108"/>
      <c r="C579" s="108"/>
      <c r="D579" s="108"/>
      <c r="E579" s="108"/>
      <c r="F579" s="108"/>
      <c r="G579" s="108"/>
      <c r="H579" s="108"/>
      <c r="I579" s="108"/>
      <c r="J579" s="108"/>
      <c r="K579" s="108"/>
      <c r="L579" s="108"/>
      <c r="M579" s="108"/>
      <c r="N579" s="108"/>
      <c r="O579" s="108"/>
      <c r="P579" s="108"/>
      <c r="Q579" s="13"/>
      <c r="R579" s="146">
        <f>SUM(Z540,Z542,Z544,Z546)</f>
        <v>0</v>
      </c>
      <c r="S579" s="147"/>
      <c r="T579" s="147"/>
      <c r="U579" s="147"/>
      <c r="V579" s="147"/>
      <c r="W579" s="147"/>
      <c r="X579" s="147"/>
      <c r="Y579" s="148"/>
      <c r="Z579" s="100" t="s">
        <v>124</v>
      </c>
      <c r="AA579" s="100"/>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row>
    <row r="580" spans="1:56" ht="2.25" customHeight="1" x14ac:dyDescent="0.25">
      <c r="A580" s="1"/>
      <c r="B580" s="13"/>
      <c r="C580" s="13"/>
      <c r="D580" s="13"/>
      <c r="E580" s="13"/>
      <c r="F580" s="13"/>
      <c r="G580" s="13"/>
      <c r="H580" s="13"/>
      <c r="I580" s="13"/>
      <c r="J580" s="13"/>
      <c r="K580" s="13"/>
      <c r="L580" s="13"/>
      <c r="M580" s="13"/>
      <c r="N580" s="13"/>
      <c r="O580" s="12"/>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row>
    <row r="581" spans="1:56" ht="15" customHeight="1" x14ac:dyDescent="0.25">
      <c r="A581" s="1"/>
      <c r="B581" s="108" t="s">
        <v>214</v>
      </c>
      <c r="C581" s="108"/>
      <c r="D581" s="108"/>
      <c r="E581" s="108"/>
      <c r="F581" s="108"/>
      <c r="G581" s="108"/>
      <c r="H581" s="108"/>
      <c r="I581" s="108"/>
      <c r="J581" s="108"/>
      <c r="K581" s="108"/>
      <c r="L581" s="108"/>
      <c r="M581" s="108"/>
      <c r="N581" s="108"/>
      <c r="O581" s="108"/>
      <c r="P581" s="108"/>
      <c r="Q581" s="14"/>
      <c r="R581" s="139"/>
      <c r="S581" s="140"/>
      <c r="T581" s="140"/>
      <c r="U581" s="140"/>
      <c r="V581" s="140"/>
      <c r="W581" s="140"/>
      <c r="X581" s="140"/>
      <c r="Y581" s="141"/>
      <c r="Z581" s="100" t="s">
        <v>124</v>
      </c>
      <c r="AA581" s="100"/>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row>
    <row r="582" spans="1:56" ht="2.25" customHeight="1" x14ac:dyDescent="0.25">
      <c r="A582" s="1"/>
      <c r="B582" s="13"/>
      <c r="C582" s="13"/>
      <c r="D582" s="13"/>
      <c r="E582" s="13"/>
      <c r="F582" s="13"/>
      <c r="G582" s="13"/>
      <c r="H582" s="13"/>
      <c r="I582" s="13"/>
      <c r="J582" s="13"/>
      <c r="K582" s="13"/>
      <c r="L582" s="13"/>
      <c r="M582" s="13"/>
      <c r="N582" s="13"/>
      <c r="O582" s="12"/>
      <c r="P582" s="12"/>
      <c r="Q582" s="12"/>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row>
    <row r="583" spans="1:56" ht="15" customHeight="1" x14ac:dyDescent="0.25">
      <c r="A583" s="1"/>
      <c r="B583" s="108" t="s">
        <v>215</v>
      </c>
      <c r="C583" s="108"/>
      <c r="D583" s="108"/>
      <c r="E583" s="108"/>
      <c r="F583" s="108"/>
      <c r="G583" s="108"/>
      <c r="H583" s="108"/>
      <c r="I583" s="108"/>
      <c r="J583" s="108"/>
      <c r="K583" s="108"/>
      <c r="L583" s="108"/>
      <c r="M583" s="108"/>
      <c r="N583" s="108"/>
      <c r="O583" s="108"/>
      <c r="P583" s="108"/>
      <c r="Q583" s="14"/>
      <c r="R583" s="139"/>
      <c r="S583" s="140"/>
      <c r="T583" s="140"/>
      <c r="U583" s="140"/>
      <c r="V583" s="140"/>
      <c r="W583" s="140"/>
      <c r="X583" s="140"/>
      <c r="Y583" s="141"/>
      <c r="Z583" s="100" t="s">
        <v>124</v>
      </c>
      <c r="AA583" s="100"/>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row>
    <row r="584" spans="1:56" ht="2.25" customHeight="1" x14ac:dyDescent="0.25">
      <c r="A584" s="1"/>
      <c r="B584" s="13"/>
      <c r="C584" s="13"/>
      <c r="D584" s="13"/>
      <c r="E584" s="13"/>
      <c r="F584" s="13"/>
      <c r="G584" s="13"/>
      <c r="H584" s="13"/>
      <c r="I584" s="13"/>
      <c r="J584" s="13"/>
      <c r="K584" s="13"/>
      <c r="L584" s="13"/>
      <c r="M584" s="13"/>
      <c r="N584" s="13"/>
      <c r="O584" s="12"/>
      <c r="P584" s="12"/>
      <c r="Q584" s="12"/>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row>
    <row r="585" spans="1:56" ht="15" customHeight="1" x14ac:dyDescent="0.25">
      <c r="A585" s="1"/>
      <c r="B585" s="108" t="s">
        <v>216</v>
      </c>
      <c r="C585" s="108"/>
      <c r="D585" s="108"/>
      <c r="E585" s="108"/>
      <c r="F585" s="108"/>
      <c r="G585" s="108"/>
      <c r="H585" s="108"/>
      <c r="I585" s="108"/>
      <c r="J585" s="108"/>
      <c r="K585" s="108"/>
      <c r="L585" s="108"/>
      <c r="M585" s="108"/>
      <c r="N585" s="108"/>
      <c r="O585" s="108"/>
      <c r="P585" s="108"/>
      <c r="Q585" s="14"/>
      <c r="R585" s="139"/>
      <c r="S585" s="140"/>
      <c r="T585" s="140"/>
      <c r="U585" s="140"/>
      <c r="V585" s="140"/>
      <c r="W585" s="140"/>
      <c r="X585" s="140"/>
      <c r="Y585" s="141"/>
      <c r="Z585" s="100" t="s">
        <v>124</v>
      </c>
      <c r="AA585" s="100"/>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row>
    <row r="586" spans="1:56" ht="2.25" customHeight="1" x14ac:dyDescent="0.25">
      <c r="A586" s="1"/>
      <c r="B586" s="13"/>
      <c r="C586" s="13"/>
      <c r="D586" s="13"/>
      <c r="E586" s="13"/>
      <c r="F586" s="13"/>
      <c r="G586" s="13"/>
      <c r="H586" s="13"/>
      <c r="I586" s="13"/>
      <c r="J586" s="13"/>
      <c r="K586" s="13"/>
      <c r="L586" s="13"/>
      <c r="M586" s="13"/>
      <c r="N586" s="13"/>
      <c r="O586" s="12"/>
      <c r="P586" s="12"/>
      <c r="Q586" s="12"/>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row>
    <row r="587" spans="1:56" ht="15" customHeight="1" x14ac:dyDescent="0.25">
      <c r="A587" s="1"/>
      <c r="B587" s="108" t="s">
        <v>217</v>
      </c>
      <c r="C587" s="108"/>
      <c r="D587" s="108"/>
      <c r="E587" s="108"/>
      <c r="F587" s="108"/>
      <c r="G587" s="108"/>
      <c r="H587" s="108"/>
      <c r="I587" s="108"/>
      <c r="J587" s="108"/>
      <c r="K587" s="108"/>
      <c r="L587" s="108"/>
      <c r="M587" s="108"/>
      <c r="N587" s="108"/>
      <c r="O587" s="108"/>
      <c r="P587" s="108"/>
      <c r="Q587" s="14"/>
      <c r="R587" s="139"/>
      <c r="S587" s="140"/>
      <c r="T587" s="140"/>
      <c r="U587" s="140"/>
      <c r="V587" s="140"/>
      <c r="W587" s="140"/>
      <c r="X587" s="140"/>
      <c r="Y587" s="141"/>
      <c r="Z587" s="100" t="s">
        <v>124</v>
      </c>
      <c r="AA587" s="100"/>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row>
    <row r="588" spans="1:56" ht="2.25" customHeight="1" x14ac:dyDescent="0.25">
      <c r="A588" s="1"/>
      <c r="B588" s="13"/>
      <c r="C588" s="13"/>
      <c r="D588" s="13"/>
      <c r="E588" s="13"/>
      <c r="F588" s="13"/>
      <c r="G588" s="13"/>
      <c r="H588" s="13"/>
      <c r="I588" s="13"/>
      <c r="J588" s="13"/>
      <c r="K588" s="13"/>
      <c r="L588" s="13"/>
      <c r="M588" s="13"/>
      <c r="N588" s="13"/>
      <c r="O588" s="12"/>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row>
    <row r="589" spans="1:56" ht="15" customHeight="1" x14ac:dyDescent="0.25">
      <c r="A589" s="1"/>
      <c r="B589" s="108" t="s">
        <v>218</v>
      </c>
      <c r="C589" s="108"/>
      <c r="D589" s="108"/>
      <c r="E589" s="108"/>
      <c r="F589" s="108"/>
      <c r="G589" s="108"/>
      <c r="H589" s="108"/>
      <c r="I589" s="108"/>
      <c r="J589" s="108"/>
      <c r="K589" s="108"/>
      <c r="L589" s="108"/>
      <c r="M589" s="108"/>
      <c r="N589" s="108"/>
      <c r="O589" s="108"/>
      <c r="P589" s="108"/>
      <c r="Q589" s="13"/>
      <c r="R589" s="146">
        <f>SUM(R558,R560,R562,R567,R570,R572,R574,R579,R581,R583,R585,R587)</f>
        <v>0</v>
      </c>
      <c r="S589" s="147"/>
      <c r="T589" s="147"/>
      <c r="U589" s="147"/>
      <c r="V589" s="147"/>
      <c r="W589" s="147"/>
      <c r="X589" s="147"/>
      <c r="Y589" s="148"/>
      <c r="Z589" s="100" t="s">
        <v>124</v>
      </c>
      <c r="AA589" s="100"/>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row>
    <row r="590" spans="1:56" ht="15" customHeight="1" x14ac:dyDescent="0.25">
      <c r="A590" s="145"/>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3"/>
      <c r="AR590" s="13"/>
      <c r="AS590" s="13"/>
      <c r="AT590" s="13"/>
      <c r="AU590" s="13"/>
      <c r="AV590" s="13"/>
      <c r="AW590" s="13"/>
      <c r="AX590" s="13"/>
      <c r="AY590" s="13"/>
      <c r="AZ590" s="13"/>
      <c r="BA590" s="13"/>
      <c r="BB590" s="13"/>
      <c r="BC590" s="13"/>
      <c r="BD590" s="13"/>
    </row>
    <row r="591" spans="1:56" ht="15" customHeight="1" x14ac:dyDescent="0.25">
      <c r="A591" s="1"/>
      <c r="B591" s="143" t="s">
        <v>219</v>
      </c>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4"/>
      <c r="AQ591" s="13"/>
      <c r="AR591" s="13"/>
      <c r="AS591" s="13"/>
      <c r="AT591" s="13"/>
      <c r="AU591" s="13"/>
      <c r="AV591" s="13"/>
      <c r="AW591" s="13"/>
      <c r="AX591" s="13"/>
      <c r="AY591" s="13"/>
      <c r="AZ591" s="13"/>
      <c r="BA591" s="13"/>
      <c r="BB591" s="13"/>
      <c r="BC591" s="13"/>
      <c r="BD591" s="13"/>
    </row>
    <row r="592" spans="1:56" ht="15" customHeight="1" x14ac:dyDescent="0.25">
      <c r="A592" s="1"/>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row>
    <row r="593" spans="1:56" ht="15" customHeight="1" x14ac:dyDescent="0.25">
      <c r="A593" s="1">
        <v>53</v>
      </c>
      <c r="B593" s="142" t="s">
        <v>220</v>
      </c>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3"/>
      <c r="AR593" s="13"/>
      <c r="AS593" s="13"/>
      <c r="AT593" s="13"/>
      <c r="AU593" s="13"/>
      <c r="AV593" s="13"/>
      <c r="AW593" s="13"/>
      <c r="AX593" s="13"/>
      <c r="AY593" s="13"/>
      <c r="AZ593" s="13"/>
      <c r="BA593" s="13"/>
      <c r="BB593" s="13"/>
      <c r="BC593" s="13"/>
      <c r="BD593" s="13"/>
    </row>
    <row r="594" spans="1:56" ht="15" customHeight="1" x14ac:dyDescent="0.25">
      <c r="A594" s="1"/>
      <c r="B594" s="142"/>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3"/>
      <c r="AR594" s="13"/>
      <c r="AS594" s="13"/>
      <c r="AT594" s="13"/>
      <c r="AU594" s="13"/>
      <c r="AV594" s="13"/>
      <c r="AW594" s="13"/>
      <c r="AX594" s="13"/>
      <c r="AY594" s="13"/>
      <c r="AZ594" s="13"/>
      <c r="BA594" s="13"/>
      <c r="BB594" s="13"/>
      <c r="BC594" s="13"/>
      <c r="BD594" s="13"/>
    </row>
    <row r="595" spans="1:56" ht="2.25" customHeight="1" x14ac:dyDescent="0.25">
      <c r="A595" s="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row>
    <row r="596" spans="1:56" ht="15" customHeight="1" x14ac:dyDescent="0.25">
      <c r="A596" s="1"/>
      <c r="B596" s="13"/>
      <c r="C596" s="13"/>
      <c r="D596" s="13"/>
      <c r="E596" s="13"/>
      <c r="F596" s="13"/>
      <c r="G596" s="13"/>
      <c r="H596" s="13"/>
      <c r="I596" s="13"/>
      <c r="J596" s="13"/>
      <c r="K596" s="13"/>
      <c r="L596" s="13"/>
      <c r="M596" s="13"/>
      <c r="N596" s="13"/>
      <c r="O596" s="13"/>
      <c r="P596" s="137" t="s">
        <v>221</v>
      </c>
      <c r="Q596" s="137"/>
      <c r="R596" s="137"/>
      <c r="S596" s="137"/>
      <c r="T596" s="137"/>
      <c r="U596" s="137"/>
      <c r="V596" s="13"/>
      <c r="W596" s="137" t="s">
        <v>222</v>
      </c>
      <c r="X596" s="137"/>
      <c r="Y596" s="137"/>
      <c r="Z596" s="137"/>
      <c r="AA596" s="137"/>
      <c r="AB596" s="137"/>
      <c r="AC596" s="13"/>
      <c r="AD596" s="137" t="s">
        <v>223</v>
      </c>
      <c r="AE596" s="137"/>
      <c r="AF596" s="137"/>
      <c r="AG596" s="137"/>
      <c r="AH596" s="137"/>
      <c r="AI596" s="137"/>
      <c r="AJ596" s="13"/>
      <c r="AK596" s="138"/>
      <c r="AL596" s="138"/>
      <c r="AM596" s="138"/>
      <c r="AN596" s="138"/>
      <c r="AO596" s="138"/>
      <c r="AP596" s="138"/>
      <c r="AQ596" s="13"/>
      <c r="AR596" s="13"/>
      <c r="AS596" s="13"/>
      <c r="AT596" s="13"/>
      <c r="AU596" s="13"/>
      <c r="AV596" s="13"/>
      <c r="AW596" s="13"/>
      <c r="AX596" s="13"/>
      <c r="AY596" s="13"/>
      <c r="AZ596" s="13"/>
      <c r="BA596" s="13"/>
      <c r="BB596" s="13"/>
      <c r="BC596" s="13"/>
      <c r="BD596" s="13"/>
    </row>
    <row r="597" spans="1:56" ht="15" customHeight="1" x14ac:dyDescent="0.25">
      <c r="A597" s="1"/>
      <c r="B597" s="13"/>
      <c r="C597" s="13"/>
      <c r="D597" s="13"/>
      <c r="E597" s="13"/>
      <c r="F597" s="13"/>
      <c r="G597" s="13"/>
      <c r="H597" s="13"/>
      <c r="I597" s="13"/>
      <c r="J597" s="13"/>
      <c r="K597" s="13"/>
      <c r="L597" s="13"/>
      <c r="M597" s="13"/>
      <c r="N597" s="13"/>
      <c r="O597" s="13"/>
      <c r="P597" s="137"/>
      <c r="Q597" s="137"/>
      <c r="R597" s="137"/>
      <c r="S597" s="137"/>
      <c r="T597" s="137"/>
      <c r="U597" s="137"/>
      <c r="V597" s="13"/>
      <c r="W597" s="137"/>
      <c r="X597" s="137"/>
      <c r="Y597" s="137"/>
      <c r="Z597" s="137"/>
      <c r="AA597" s="137"/>
      <c r="AB597" s="137"/>
      <c r="AC597" s="13"/>
      <c r="AD597" s="137"/>
      <c r="AE597" s="137"/>
      <c r="AF597" s="137"/>
      <c r="AG597" s="137"/>
      <c r="AH597" s="137"/>
      <c r="AI597" s="137"/>
      <c r="AJ597" s="13"/>
      <c r="AK597" s="138"/>
      <c r="AL597" s="138"/>
      <c r="AM597" s="138"/>
      <c r="AN597" s="138"/>
      <c r="AO597" s="138"/>
      <c r="AP597" s="138"/>
      <c r="AQ597" s="13"/>
      <c r="AR597" s="13"/>
      <c r="AS597" s="13"/>
      <c r="AT597" s="13"/>
      <c r="AU597" s="13"/>
      <c r="AV597" s="13"/>
      <c r="AW597" s="13"/>
      <c r="AX597" s="13"/>
      <c r="AY597" s="13"/>
      <c r="AZ597" s="13"/>
      <c r="BA597" s="13"/>
      <c r="BB597" s="13"/>
      <c r="BC597" s="13"/>
      <c r="BD597" s="13"/>
    </row>
    <row r="598" spans="1:56" ht="15" customHeight="1" x14ac:dyDescent="0.25">
      <c r="A598" s="1"/>
      <c r="B598" s="13"/>
      <c r="C598" s="13"/>
      <c r="D598" s="13"/>
      <c r="E598" s="13"/>
      <c r="F598" s="13"/>
      <c r="G598" s="13"/>
      <c r="H598" s="13"/>
      <c r="I598" s="13"/>
      <c r="J598" s="13"/>
      <c r="K598" s="13"/>
      <c r="L598" s="13"/>
      <c r="M598" s="13"/>
      <c r="N598" s="13"/>
      <c r="O598" s="13"/>
      <c r="P598" s="137"/>
      <c r="Q598" s="137"/>
      <c r="R598" s="137"/>
      <c r="S598" s="137"/>
      <c r="T598" s="137"/>
      <c r="U598" s="137"/>
      <c r="V598" s="13"/>
      <c r="W598" s="137"/>
      <c r="X598" s="137"/>
      <c r="Y598" s="137"/>
      <c r="Z598" s="137"/>
      <c r="AA598" s="137"/>
      <c r="AB598" s="137"/>
      <c r="AC598" s="13"/>
      <c r="AD598" s="137"/>
      <c r="AE598" s="137"/>
      <c r="AF598" s="137"/>
      <c r="AG598" s="137"/>
      <c r="AH598" s="137"/>
      <c r="AI598" s="137"/>
      <c r="AJ598" s="13"/>
      <c r="AK598" s="138"/>
      <c r="AL598" s="138"/>
      <c r="AM598" s="138"/>
      <c r="AN598" s="138"/>
      <c r="AO598" s="138"/>
      <c r="AP598" s="138"/>
      <c r="AQ598" s="13"/>
      <c r="AR598" s="13"/>
      <c r="AS598" s="13"/>
      <c r="AT598" s="13"/>
      <c r="AU598" s="13"/>
      <c r="AV598" s="13"/>
      <c r="AW598" s="13"/>
      <c r="AX598" s="13"/>
      <c r="AY598" s="13"/>
      <c r="AZ598" s="13"/>
      <c r="BA598" s="13"/>
      <c r="BB598" s="13"/>
      <c r="BC598" s="13"/>
      <c r="BD598" s="13"/>
    </row>
    <row r="599" spans="1:56" ht="15" customHeight="1" x14ac:dyDescent="0.25">
      <c r="A599" s="1"/>
      <c r="B599" s="13"/>
      <c r="C599" s="13"/>
      <c r="D599" s="13"/>
      <c r="E599" s="13"/>
      <c r="F599" s="13"/>
      <c r="G599" s="13"/>
      <c r="H599" s="13"/>
      <c r="I599" s="13"/>
      <c r="J599" s="13"/>
      <c r="K599" s="13"/>
      <c r="L599" s="13"/>
      <c r="M599" s="13"/>
      <c r="N599" s="13"/>
      <c r="O599" s="13"/>
      <c r="P599" s="137"/>
      <c r="Q599" s="137"/>
      <c r="R599" s="137"/>
      <c r="S599" s="137"/>
      <c r="T599" s="137"/>
      <c r="U599" s="137"/>
      <c r="V599" s="13"/>
      <c r="W599" s="137"/>
      <c r="X599" s="137"/>
      <c r="Y599" s="137"/>
      <c r="Z599" s="137"/>
      <c r="AA599" s="137"/>
      <c r="AB599" s="137"/>
      <c r="AC599" s="13"/>
      <c r="AD599" s="137"/>
      <c r="AE599" s="137"/>
      <c r="AF599" s="137"/>
      <c r="AG599" s="137"/>
      <c r="AH599" s="137"/>
      <c r="AI599" s="137"/>
      <c r="AJ599" s="13"/>
      <c r="AK599" s="138"/>
      <c r="AL599" s="138"/>
      <c r="AM599" s="138"/>
      <c r="AN599" s="138"/>
      <c r="AO599" s="138"/>
      <c r="AP599" s="138"/>
      <c r="AQ599" s="13"/>
      <c r="AR599" s="13"/>
      <c r="AS599" s="13"/>
      <c r="AT599" s="13"/>
      <c r="AU599" s="13"/>
      <c r="AV599" s="13"/>
      <c r="AW599" s="13"/>
      <c r="AX599" s="13"/>
      <c r="AY599" s="13"/>
      <c r="AZ599" s="13"/>
      <c r="BA599" s="13"/>
      <c r="BB599" s="13"/>
      <c r="BC599" s="13"/>
      <c r="BD599" s="13"/>
    </row>
    <row r="600" spans="1:56" ht="2.25" customHeight="1" x14ac:dyDescent="0.25">
      <c r="A600" s="1"/>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23"/>
      <c r="AL600" s="23"/>
      <c r="AM600" s="23"/>
      <c r="AN600" s="23"/>
      <c r="AO600" s="23"/>
      <c r="AP600" s="23"/>
      <c r="AQ600" s="13"/>
      <c r="AR600" s="13"/>
      <c r="AS600" s="13"/>
      <c r="AT600" s="13"/>
      <c r="AU600" s="13"/>
      <c r="AV600" s="13"/>
      <c r="AW600" s="13"/>
      <c r="AX600" s="13"/>
      <c r="AY600" s="13"/>
      <c r="AZ600" s="13"/>
      <c r="BA600" s="13"/>
      <c r="BB600" s="13"/>
      <c r="BC600" s="13"/>
      <c r="BD600" s="13"/>
    </row>
    <row r="601" spans="1:56" ht="15" customHeight="1" x14ac:dyDescent="0.25">
      <c r="A601" s="1"/>
      <c r="B601" s="108" t="s">
        <v>191</v>
      </c>
      <c r="C601" s="109"/>
      <c r="D601" s="109"/>
      <c r="E601" s="109"/>
      <c r="F601" s="109"/>
      <c r="G601" s="109"/>
      <c r="H601" s="109"/>
      <c r="I601" s="109"/>
      <c r="J601" s="109"/>
      <c r="K601" s="109"/>
      <c r="L601" s="109"/>
      <c r="M601" s="109"/>
      <c r="N601" s="109"/>
      <c r="O601" s="13"/>
      <c r="P601" s="97">
        <f>AK420</f>
        <v>0</v>
      </c>
      <c r="Q601" s="98"/>
      <c r="R601" s="98"/>
      <c r="S601" s="99"/>
      <c r="T601" s="100" t="s">
        <v>162</v>
      </c>
      <c r="U601" s="100"/>
      <c r="V601" s="13"/>
      <c r="W601" s="97">
        <f>Q490</f>
        <v>0</v>
      </c>
      <c r="X601" s="98"/>
      <c r="Y601" s="98"/>
      <c r="Z601" s="99"/>
      <c r="AA601" s="100" t="s">
        <v>162</v>
      </c>
      <c r="AB601" s="100"/>
      <c r="AC601" s="13"/>
      <c r="AD601" s="97">
        <f>SUM(P601,W601)</f>
        <v>0</v>
      </c>
      <c r="AE601" s="98"/>
      <c r="AF601" s="98"/>
      <c r="AG601" s="99"/>
      <c r="AH601" s="100" t="s">
        <v>162</v>
      </c>
      <c r="AI601" s="100"/>
      <c r="AJ601" s="13"/>
      <c r="AK601" s="95"/>
      <c r="AL601" s="95"/>
      <c r="AM601" s="95"/>
      <c r="AN601" s="95"/>
      <c r="AO601" s="96"/>
      <c r="AP601" s="96"/>
      <c r="AQ601" s="13"/>
      <c r="AR601" s="13"/>
      <c r="AS601" s="13"/>
      <c r="AT601" s="13"/>
      <c r="AU601" s="13"/>
      <c r="AV601" s="13"/>
      <c r="AW601" s="13"/>
      <c r="AX601" s="13"/>
      <c r="AY601" s="13"/>
      <c r="AZ601" s="13"/>
      <c r="BA601" s="13"/>
      <c r="BB601" s="13"/>
      <c r="BC601" s="13"/>
      <c r="BD601" s="13"/>
    </row>
    <row r="602" spans="1:56" ht="2.25" customHeight="1" x14ac:dyDescent="0.25">
      <c r="A602" s="1"/>
      <c r="B602" s="13"/>
      <c r="C602" s="13"/>
      <c r="D602" s="13"/>
      <c r="E602" s="13"/>
      <c r="F602" s="13"/>
      <c r="G602" s="13"/>
      <c r="H602" s="13"/>
      <c r="I602" s="13"/>
      <c r="J602" s="13"/>
      <c r="K602" s="13"/>
      <c r="L602" s="13"/>
      <c r="M602" s="13"/>
      <c r="N602" s="12"/>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23"/>
      <c r="AL602" s="23"/>
      <c r="AM602" s="23"/>
      <c r="AN602" s="23"/>
      <c r="AO602" s="23"/>
      <c r="AP602" s="23"/>
      <c r="AQ602" s="13"/>
      <c r="AR602" s="13"/>
      <c r="AS602" s="13"/>
      <c r="AT602" s="13"/>
      <c r="AU602" s="13"/>
      <c r="AV602" s="13"/>
      <c r="AW602" s="13"/>
      <c r="AX602" s="13"/>
      <c r="AY602" s="13"/>
      <c r="AZ602" s="13"/>
      <c r="BA602" s="13"/>
      <c r="BB602" s="13"/>
      <c r="BC602" s="13"/>
      <c r="BD602" s="13"/>
    </row>
    <row r="603" spans="1:56" ht="15" customHeight="1" x14ac:dyDescent="0.25">
      <c r="A603" s="1"/>
      <c r="B603" s="108" t="s">
        <v>192</v>
      </c>
      <c r="C603" s="109"/>
      <c r="D603" s="109"/>
      <c r="E603" s="109"/>
      <c r="F603" s="109"/>
      <c r="G603" s="109"/>
      <c r="H603" s="109"/>
      <c r="I603" s="109"/>
      <c r="J603" s="109"/>
      <c r="K603" s="109"/>
      <c r="L603" s="109"/>
      <c r="M603" s="109"/>
      <c r="N603" s="109"/>
      <c r="O603" s="13"/>
      <c r="P603" s="97">
        <f>AK448</f>
        <v>0</v>
      </c>
      <c r="Q603" s="98"/>
      <c r="R603" s="98"/>
      <c r="S603" s="99"/>
      <c r="T603" s="100" t="s">
        <v>162</v>
      </c>
      <c r="U603" s="100"/>
      <c r="V603" s="13"/>
      <c r="W603" s="97">
        <f>Q492</f>
        <v>0</v>
      </c>
      <c r="X603" s="98"/>
      <c r="Y603" s="98"/>
      <c r="Z603" s="99"/>
      <c r="AA603" s="100" t="s">
        <v>162</v>
      </c>
      <c r="AB603" s="100"/>
      <c r="AC603" s="13"/>
      <c r="AD603" s="97">
        <f>SUM(P603,W603)</f>
        <v>0</v>
      </c>
      <c r="AE603" s="98"/>
      <c r="AF603" s="98"/>
      <c r="AG603" s="99"/>
      <c r="AH603" s="100" t="s">
        <v>162</v>
      </c>
      <c r="AI603" s="100"/>
      <c r="AJ603" s="13"/>
      <c r="AK603" s="95"/>
      <c r="AL603" s="95"/>
      <c r="AM603" s="95"/>
      <c r="AN603" s="95"/>
      <c r="AO603" s="96"/>
      <c r="AP603" s="96"/>
      <c r="AQ603" s="13"/>
      <c r="AR603" s="13"/>
      <c r="AS603" s="13"/>
      <c r="AT603" s="13"/>
      <c r="AU603" s="13"/>
      <c r="AV603" s="13"/>
      <c r="AW603" s="13"/>
      <c r="AX603" s="13"/>
      <c r="AY603" s="13"/>
      <c r="AZ603" s="13"/>
      <c r="BA603" s="13"/>
      <c r="BB603" s="13"/>
      <c r="BC603" s="13"/>
      <c r="BD603" s="13"/>
    </row>
    <row r="604" spans="1:56" ht="2.25" customHeight="1" x14ac:dyDescent="0.25">
      <c r="A604" s="1"/>
      <c r="B604" s="13"/>
      <c r="C604" s="13"/>
      <c r="D604" s="13"/>
      <c r="E604" s="13"/>
      <c r="F604" s="13"/>
      <c r="G604" s="13"/>
      <c r="H604" s="13"/>
      <c r="I604" s="13"/>
      <c r="J604" s="13"/>
      <c r="K604" s="13"/>
      <c r="L604" s="13"/>
      <c r="M604" s="13"/>
      <c r="N604" s="12"/>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23"/>
      <c r="AL604" s="23"/>
      <c r="AM604" s="23"/>
      <c r="AN604" s="23"/>
      <c r="AO604" s="23"/>
      <c r="AP604" s="23"/>
      <c r="AQ604" s="13"/>
      <c r="AR604" s="13"/>
      <c r="AS604" s="13"/>
      <c r="AT604" s="13"/>
      <c r="AU604" s="13"/>
      <c r="AV604" s="13"/>
      <c r="AW604" s="13"/>
      <c r="AX604" s="13"/>
      <c r="AY604" s="13"/>
      <c r="AZ604" s="13"/>
      <c r="BA604" s="13"/>
      <c r="BB604" s="13"/>
      <c r="BC604" s="13"/>
      <c r="BD604" s="13"/>
    </row>
    <row r="605" spans="1:56" ht="15" customHeight="1" x14ac:dyDescent="0.25">
      <c r="A605" s="1"/>
      <c r="B605" s="108" t="s">
        <v>193</v>
      </c>
      <c r="C605" s="109"/>
      <c r="D605" s="109"/>
      <c r="E605" s="109"/>
      <c r="F605" s="109"/>
      <c r="G605" s="109"/>
      <c r="H605" s="109"/>
      <c r="I605" s="109"/>
      <c r="J605" s="109"/>
      <c r="K605" s="109"/>
      <c r="L605" s="109"/>
      <c r="M605" s="109"/>
      <c r="N605" s="109"/>
      <c r="O605" s="13"/>
      <c r="P605" s="97">
        <f>SUM(Q452,Q454,Q456,Q458,Q460,Q462)</f>
        <v>0</v>
      </c>
      <c r="Q605" s="98"/>
      <c r="R605" s="98"/>
      <c r="S605" s="99"/>
      <c r="T605" s="100" t="s">
        <v>162</v>
      </c>
      <c r="U605" s="100"/>
      <c r="V605" s="13"/>
      <c r="W605" s="97">
        <f>Q494</f>
        <v>0</v>
      </c>
      <c r="X605" s="98"/>
      <c r="Y605" s="98"/>
      <c r="Z605" s="99"/>
      <c r="AA605" s="100" t="s">
        <v>162</v>
      </c>
      <c r="AB605" s="100"/>
      <c r="AC605" s="13"/>
      <c r="AD605" s="97">
        <f>SUM(P605,W605)</f>
        <v>0</v>
      </c>
      <c r="AE605" s="98"/>
      <c r="AF605" s="98"/>
      <c r="AG605" s="99"/>
      <c r="AH605" s="100" t="s">
        <v>162</v>
      </c>
      <c r="AI605" s="100"/>
      <c r="AJ605" s="13"/>
      <c r="AK605" s="96"/>
      <c r="AL605" s="96"/>
      <c r="AM605" s="96"/>
      <c r="AN605" s="96"/>
      <c r="AO605" s="96"/>
      <c r="AP605" s="96"/>
      <c r="AQ605" s="13"/>
      <c r="AR605" s="13"/>
      <c r="AS605" s="13"/>
      <c r="AT605" s="13"/>
      <c r="AU605" s="13"/>
      <c r="AV605" s="13"/>
      <c r="AW605" s="13"/>
      <c r="AX605" s="13"/>
      <c r="AY605" s="13"/>
      <c r="AZ605" s="13"/>
      <c r="BA605" s="13"/>
      <c r="BB605" s="13"/>
      <c r="BC605" s="13"/>
      <c r="BD605" s="13"/>
    </row>
    <row r="606" spans="1:56" ht="2.25" customHeight="1" x14ac:dyDescent="0.25">
      <c r="A606" s="1"/>
      <c r="B606" s="13"/>
      <c r="C606" s="13"/>
      <c r="D606" s="13"/>
      <c r="E606" s="13"/>
      <c r="F606" s="13"/>
      <c r="G606" s="13"/>
      <c r="H606" s="13"/>
      <c r="I606" s="13"/>
      <c r="J606" s="13"/>
      <c r="K606" s="13"/>
      <c r="L606" s="13"/>
      <c r="M606" s="13"/>
      <c r="N606" s="12"/>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23"/>
      <c r="AL606" s="23"/>
      <c r="AM606" s="23"/>
      <c r="AN606" s="23"/>
      <c r="AO606" s="23"/>
      <c r="AP606" s="23"/>
      <c r="AQ606" s="13"/>
      <c r="AR606" s="13"/>
      <c r="AS606" s="13"/>
      <c r="AT606" s="13"/>
      <c r="AU606" s="13"/>
      <c r="AV606" s="13"/>
      <c r="AW606" s="13"/>
      <c r="AX606" s="13"/>
      <c r="AY606" s="13"/>
      <c r="AZ606" s="13"/>
      <c r="BA606" s="13"/>
      <c r="BB606" s="13"/>
      <c r="BC606" s="13"/>
      <c r="BD606" s="13"/>
    </row>
    <row r="607" spans="1:56" ht="15" customHeight="1" x14ac:dyDescent="0.25">
      <c r="A607" s="1"/>
      <c r="B607" s="108" t="s">
        <v>179</v>
      </c>
      <c r="C607" s="109"/>
      <c r="D607" s="109"/>
      <c r="E607" s="109"/>
      <c r="F607" s="109"/>
      <c r="G607" s="109"/>
      <c r="H607" s="109"/>
      <c r="I607" s="109"/>
      <c r="J607" s="109"/>
      <c r="K607" s="109"/>
      <c r="L607" s="109"/>
      <c r="M607" s="109"/>
      <c r="N607" s="109"/>
      <c r="O607" s="13"/>
      <c r="P607" s="97">
        <f>Q467</f>
        <v>0</v>
      </c>
      <c r="Q607" s="98"/>
      <c r="R607" s="98"/>
      <c r="S607" s="99"/>
      <c r="T607" s="100" t="s">
        <v>162</v>
      </c>
      <c r="U607" s="100"/>
      <c r="V607" s="13"/>
      <c r="W607" s="97">
        <f>Q500</f>
        <v>0</v>
      </c>
      <c r="X607" s="98"/>
      <c r="Y607" s="98"/>
      <c r="Z607" s="99"/>
      <c r="AA607" s="100" t="s">
        <v>162</v>
      </c>
      <c r="AB607" s="100"/>
      <c r="AC607" s="13"/>
      <c r="AD607" s="97">
        <f>SUM(P607,W607)</f>
        <v>0</v>
      </c>
      <c r="AE607" s="98"/>
      <c r="AF607" s="98"/>
      <c r="AG607" s="99"/>
      <c r="AH607" s="100" t="s">
        <v>162</v>
      </c>
      <c r="AI607" s="100"/>
      <c r="AJ607" s="13"/>
      <c r="AK607" s="95"/>
      <c r="AL607" s="95"/>
      <c r="AM607" s="95"/>
      <c r="AN607" s="95"/>
      <c r="AO607" s="96"/>
      <c r="AP607" s="96"/>
      <c r="AQ607" s="13"/>
      <c r="AR607" s="13"/>
      <c r="AS607" s="13"/>
      <c r="AT607" s="13"/>
      <c r="AU607" s="13"/>
      <c r="AV607" s="13"/>
      <c r="AW607" s="13"/>
      <c r="AX607" s="13"/>
      <c r="AY607" s="13"/>
      <c r="AZ607" s="13"/>
      <c r="BA607" s="13"/>
      <c r="BB607" s="13"/>
      <c r="BC607" s="13"/>
      <c r="BD607" s="13"/>
    </row>
    <row r="608" spans="1:56" ht="2.25" customHeight="1" x14ac:dyDescent="0.25">
      <c r="A608" s="1"/>
      <c r="B608" s="13"/>
      <c r="C608" s="13"/>
      <c r="D608" s="13"/>
      <c r="E608" s="13"/>
      <c r="F608" s="13"/>
      <c r="G608" s="13"/>
      <c r="H608" s="13"/>
      <c r="I608" s="13"/>
      <c r="J608" s="13"/>
      <c r="K608" s="13"/>
      <c r="L608" s="13"/>
      <c r="M608" s="13"/>
      <c r="N608" s="12"/>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23"/>
      <c r="AL608" s="23"/>
      <c r="AM608" s="23"/>
      <c r="AN608" s="23"/>
      <c r="AO608" s="23"/>
      <c r="AP608" s="23"/>
      <c r="AQ608" s="13"/>
      <c r="AR608" s="13"/>
      <c r="AS608" s="13"/>
      <c r="AT608" s="13"/>
      <c r="AU608" s="13"/>
      <c r="AV608" s="13"/>
      <c r="AW608" s="13"/>
      <c r="AX608" s="13"/>
      <c r="AY608" s="13"/>
      <c r="AZ608" s="13"/>
      <c r="BA608" s="13"/>
      <c r="BB608" s="13"/>
      <c r="BC608" s="13"/>
      <c r="BD608" s="13"/>
    </row>
    <row r="609" spans="1:56" ht="15" customHeight="1" x14ac:dyDescent="0.25">
      <c r="A609" s="1"/>
      <c r="B609" s="108" t="s">
        <v>181</v>
      </c>
      <c r="C609" s="109"/>
      <c r="D609" s="109"/>
      <c r="E609" s="109"/>
      <c r="F609" s="109"/>
      <c r="G609" s="109"/>
      <c r="H609" s="109"/>
      <c r="I609" s="109"/>
      <c r="J609" s="109"/>
      <c r="K609" s="109"/>
      <c r="L609" s="109"/>
      <c r="M609" s="109"/>
      <c r="N609" s="109"/>
      <c r="O609" s="13"/>
      <c r="P609" s="97">
        <f>Q471</f>
        <v>0</v>
      </c>
      <c r="Q609" s="98"/>
      <c r="R609" s="98"/>
      <c r="S609" s="99"/>
      <c r="T609" s="100" t="s">
        <v>162</v>
      </c>
      <c r="U609" s="100"/>
      <c r="V609" s="13"/>
      <c r="W609" s="97">
        <f>SUM(Q500,Q502)</f>
        <v>0</v>
      </c>
      <c r="X609" s="98"/>
      <c r="Y609" s="98"/>
      <c r="Z609" s="99"/>
      <c r="AA609" s="100" t="s">
        <v>162</v>
      </c>
      <c r="AB609" s="100"/>
      <c r="AC609" s="13"/>
      <c r="AD609" s="97">
        <f>SUM(P609,W609)</f>
        <v>0</v>
      </c>
      <c r="AE609" s="98"/>
      <c r="AF609" s="98"/>
      <c r="AG609" s="99"/>
      <c r="AH609" s="100" t="s">
        <v>162</v>
      </c>
      <c r="AI609" s="100"/>
      <c r="AJ609" s="13"/>
      <c r="AK609" s="95"/>
      <c r="AL609" s="95"/>
      <c r="AM609" s="95"/>
      <c r="AN609" s="95"/>
      <c r="AO609" s="96"/>
      <c r="AP609" s="96"/>
      <c r="AQ609" s="13"/>
      <c r="AR609" s="13"/>
      <c r="AS609" s="13"/>
      <c r="AT609" s="13"/>
      <c r="AU609" s="13"/>
      <c r="AV609" s="13"/>
      <c r="AW609" s="13"/>
      <c r="AX609" s="13"/>
      <c r="AY609" s="13"/>
      <c r="AZ609" s="13"/>
      <c r="BA609" s="13"/>
      <c r="BB609" s="13"/>
      <c r="BC609" s="13"/>
      <c r="BD609" s="13"/>
    </row>
    <row r="610" spans="1:56" ht="2.25" customHeight="1" x14ac:dyDescent="0.25">
      <c r="A610" s="1"/>
      <c r="B610" s="13"/>
      <c r="C610" s="13"/>
      <c r="D610" s="13"/>
      <c r="E610" s="13"/>
      <c r="F610" s="13"/>
      <c r="G610" s="13"/>
      <c r="H610" s="13"/>
      <c r="I610" s="13"/>
      <c r="J610" s="13"/>
      <c r="K610" s="13"/>
      <c r="L610" s="13"/>
      <c r="M610" s="13"/>
      <c r="N610" s="12"/>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23"/>
      <c r="AL610" s="23"/>
      <c r="AM610" s="23"/>
      <c r="AN610" s="23"/>
      <c r="AO610" s="23"/>
      <c r="AP610" s="23"/>
      <c r="AQ610" s="13"/>
      <c r="AR610" s="13"/>
      <c r="AS610" s="13"/>
      <c r="AT610" s="13"/>
      <c r="AU610" s="13"/>
      <c r="AV610" s="13"/>
      <c r="AW610" s="13"/>
      <c r="AX610" s="13"/>
      <c r="AY610" s="13"/>
      <c r="AZ610" s="13"/>
      <c r="BA610" s="13"/>
      <c r="BB610" s="13"/>
      <c r="BC610" s="13"/>
      <c r="BD610" s="13"/>
    </row>
    <row r="611" spans="1:56" ht="15" customHeight="1" x14ac:dyDescent="0.25">
      <c r="A611" s="1"/>
      <c r="B611" s="108" t="s">
        <v>180</v>
      </c>
      <c r="C611" s="109"/>
      <c r="D611" s="109"/>
      <c r="E611" s="109"/>
      <c r="F611" s="109"/>
      <c r="G611" s="109"/>
      <c r="H611" s="109"/>
      <c r="I611" s="109"/>
      <c r="J611" s="109"/>
      <c r="K611" s="109"/>
      <c r="L611" s="109"/>
      <c r="M611" s="109"/>
      <c r="N611" s="109"/>
      <c r="O611" s="13"/>
      <c r="P611" s="97">
        <f>Q469</f>
        <v>0</v>
      </c>
      <c r="Q611" s="98"/>
      <c r="R611" s="98"/>
      <c r="S611" s="99"/>
      <c r="T611" s="100" t="s">
        <v>162</v>
      </c>
      <c r="U611" s="100"/>
      <c r="V611" s="13"/>
      <c r="W611" s="97">
        <f>Q504</f>
        <v>0</v>
      </c>
      <c r="X611" s="98"/>
      <c r="Y611" s="98"/>
      <c r="Z611" s="99"/>
      <c r="AA611" s="100" t="s">
        <v>162</v>
      </c>
      <c r="AB611" s="100"/>
      <c r="AC611" s="13"/>
      <c r="AD611" s="97">
        <f>SUM(P611,W611)</f>
        <v>0</v>
      </c>
      <c r="AE611" s="98"/>
      <c r="AF611" s="98"/>
      <c r="AG611" s="99"/>
      <c r="AH611" s="100" t="s">
        <v>162</v>
      </c>
      <c r="AI611" s="100"/>
      <c r="AJ611" s="13"/>
      <c r="AK611" s="95"/>
      <c r="AL611" s="95"/>
      <c r="AM611" s="95"/>
      <c r="AN611" s="95"/>
      <c r="AO611" s="96"/>
      <c r="AP611" s="96"/>
      <c r="AQ611" s="13"/>
      <c r="AR611" s="13"/>
      <c r="AS611" s="13"/>
      <c r="AT611" s="13"/>
      <c r="AU611" s="13"/>
      <c r="AV611" s="13"/>
      <c r="AW611" s="13"/>
      <c r="AX611" s="13"/>
      <c r="AY611" s="13"/>
      <c r="AZ611" s="13"/>
      <c r="BA611" s="13"/>
      <c r="BB611" s="13"/>
      <c r="BC611" s="13"/>
      <c r="BD611" s="13"/>
    </row>
    <row r="612" spans="1:56" ht="2.25" customHeight="1" x14ac:dyDescent="0.25">
      <c r="A612" s="1"/>
      <c r="B612" s="13"/>
      <c r="C612" s="13"/>
      <c r="D612" s="13"/>
      <c r="E612" s="13"/>
      <c r="F612" s="13"/>
      <c r="G612" s="13"/>
      <c r="H612" s="13"/>
      <c r="I612" s="13"/>
      <c r="J612" s="13"/>
      <c r="K612" s="13"/>
      <c r="L612" s="13"/>
      <c r="M612" s="13"/>
      <c r="N612" s="12"/>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23"/>
      <c r="AL612" s="23"/>
      <c r="AM612" s="23"/>
      <c r="AN612" s="23"/>
      <c r="AO612" s="23"/>
      <c r="AP612" s="23"/>
      <c r="AQ612" s="13"/>
      <c r="AR612" s="13"/>
      <c r="AS612" s="13"/>
      <c r="AT612" s="13"/>
      <c r="AU612" s="13"/>
      <c r="AV612" s="13"/>
      <c r="AW612" s="13"/>
      <c r="AX612" s="13"/>
      <c r="AY612" s="13"/>
      <c r="AZ612" s="13"/>
      <c r="BA612" s="13"/>
      <c r="BB612" s="13"/>
      <c r="BC612" s="13"/>
      <c r="BD612" s="13"/>
    </row>
    <row r="613" spans="1:56" ht="15" customHeight="1" x14ac:dyDescent="0.25">
      <c r="A613" s="1"/>
      <c r="B613" s="108" t="s">
        <v>182</v>
      </c>
      <c r="C613" s="109"/>
      <c r="D613" s="109"/>
      <c r="E613" s="109"/>
      <c r="F613" s="109"/>
      <c r="G613" s="109"/>
      <c r="H613" s="109"/>
      <c r="I613" s="109"/>
      <c r="J613" s="109"/>
      <c r="K613" s="109"/>
      <c r="L613" s="109"/>
      <c r="M613" s="109"/>
      <c r="N613" s="109"/>
      <c r="O613" s="13"/>
      <c r="P613" s="97">
        <f>Q473</f>
        <v>0</v>
      </c>
      <c r="Q613" s="98"/>
      <c r="R613" s="98"/>
      <c r="S613" s="99"/>
      <c r="T613" s="100" t="s">
        <v>162</v>
      </c>
      <c r="U613" s="100"/>
      <c r="V613" s="13"/>
      <c r="W613" s="97">
        <f>Q506</f>
        <v>0</v>
      </c>
      <c r="X613" s="98"/>
      <c r="Y613" s="98"/>
      <c r="Z613" s="99"/>
      <c r="AA613" s="100" t="s">
        <v>162</v>
      </c>
      <c r="AB613" s="100"/>
      <c r="AC613" s="13"/>
      <c r="AD613" s="97">
        <f>SUM(P613,W613)</f>
        <v>0</v>
      </c>
      <c r="AE613" s="98"/>
      <c r="AF613" s="98"/>
      <c r="AG613" s="99"/>
      <c r="AH613" s="100" t="s">
        <v>162</v>
      </c>
      <c r="AI613" s="100"/>
      <c r="AJ613" s="13"/>
      <c r="AK613" s="95"/>
      <c r="AL613" s="95"/>
      <c r="AM613" s="95"/>
      <c r="AN613" s="95"/>
      <c r="AO613" s="96"/>
      <c r="AP613" s="96"/>
      <c r="AQ613" s="13"/>
      <c r="AR613" s="13"/>
      <c r="AS613" s="13"/>
      <c r="AT613" s="13"/>
      <c r="AU613" s="13"/>
      <c r="AV613" s="13"/>
      <c r="AW613" s="13"/>
      <c r="AX613" s="13"/>
      <c r="AY613" s="13"/>
      <c r="AZ613" s="13"/>
      <c r="BA613" s="13"/>
      <c r="BB613" s="13"/>
      <c r="BC613" s="13"/>
      <c r="BD613" s="13"/>
    </row>
    <row r="614" spans="1:56" ht="15" customHeight="1" x14ac:dyDescent="0.25">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c r="AN614" s="108"/>
      <c r="AO614" s="108"/>
      <c r="AP614" s="108"/>
      <c r="AQ614" s="13"/>
      <c r="AR614" s="13"/>
      <c r="AS614" s="13"/>
      <c r="AT614" s="13"/>
      <c r="AU614" s="13"/>
      <c r="AV614" s="13"/>
      <c r="AW614" s="13"/>
      <c r="AX614" s="13"/>
      <c r="AY614" s="13"/>
      <c r="AZ614" s="13"/>
      <c r="BA614" s="13"/>
      <c r="BB614" s="13"/>
      <c r="BC614" s="13"/>
      <c r="BD614" s="13"/>
    </row>
    <row r="615" spans="1:56" ht="15" customHeight="1" x14ac:dyDescent="0.25">
      <c r="A615" s="1"/>
      <c r="B615" s="111" t="s">
        <v>224</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1"/>
      <c r="AL615" s="111"/>
      <c r="AM615" s="111"/>
      <c r="AN615" s="111"/>
      <c r="AO615" s="111"/>
      <c r="AP615" s="112"/>
      <c r="AQ615" s="13"/>
      <c r="AR615" s="13"/>
      <c r="AS615" s="13"/>
      <c r="AT615" s="13"/>
      <c r="AU615" s="13"/>
      <c r="AV615" s="13"/>
      <c r="AW615" s="13"/>
      <c r="AX615" s="13"/>
      <c r="AY615" s="13"/>
      <c r="AZ615" s="13"/>
      <c r="BA615" s="13"/>
      <c r="BB615" s="13"/>
      <c r="BC615" s="13"/>
      <c r="BD615" s="13"/>
    </row>
    <row r="616" spans="1:56" ht="15" customHeight="1" x14ac:dyDescent="0.25">
      <c r="A616" s="1"/>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row>
    <row r="617" spans="1:56" ht="30" customHeight="1" x14ac:dyDescent="0.25">
      <c r="A617" s="1">
        <v>54</v>
      </c>
      <c r="B617" s="113" t="s">
        <v>225</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c r="AO617" s="113"/>
      <c r="AP617" s="113"/>
      <c r="AQ617" s="13"/>
      <c r="AR617" s="13"/>
      <c r="AS617" s="13"/>
      <c r="AT617" s="13"/>
      <c r="AU617" s="13"/>
      <c r="AV617" s="13"/>
      <c r="AW617" s="13"/>
      <c r="AX617" s="13"/>
      <c r="AY617" s="13"/>
      <c r="AZ617" s="13"/>
      <c r="BA617" s="13"/>
      <c r="BB617" s="13"/>
      <c r="BC617" s="13"/>
      <c r="BD617" s="13"/>
    </row>
    <row r="618" spans="1:56" ht="2.25" customHeight="1" x14ac:dyDescent="0.25">
      <c r="A618" s="1"/>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row>
    <row r="619" spans="1:56" ht="15" customHeight="1" x14ac:dyDescent="0.25">
      <c r="A619" s="1">
        <v>55</v>
      </c>
      <c r="B619" s="126" t="s">
        <v>226</v>
      </c>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3"/>
      <c r="AR619" s="13"/>
      <c r="AS619" s="13"/>
      <c r="AT619" s="13"/>
      <c r="AU619" s="13"/>
      <c r="AV619" s="13"/>
      <c r="AW619" s="13"/>
      <c r="AX619" s="13"/>
      <c r="AY619" s="13"/>
      <c r="AZ619" s="13"/>
      <c r="BA619" s="13"/>
      <c r="BB619" s="13"/>
      <c r="BC619" s="13"/>
      <c r="BD619" s="13"/>
    </row>
    <row r="620" spans="1:56" ht="30" customHeight="1" x14ac:dyDescent="0.25">
      <c r="A620" s="1"/>
      <c r="B620" s="103" t="s">
        <v>227</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c r="AO620" s="114"/>
      <c r="AP620" s="114"/>
      <c r="AQ620" s="13"/>
      <c r="AR620" s="13"/>
      <c r="AS620" s="13"/>
      <c r="AT620" s="13"/>
      <c r="AU620" s="13"/>
      <c r="AV620" s="13"/>
      <c r="AW620" s="13"/>
      <c r="AX620" s="13"/>
      <c r="AY620" s="13"/>
      <c r="AZ620" s="13"/>
      <c r="BA620" s="13"/>
      <c r="BB620" s="13"/>
      <c r="BC620" s="13"/>
      <c r="BD620" s="13"/>
    </row>
    <row r="621" spans="1:56" s="89" customFormat="1" ht="15" customHeight="1" x14ac:dyDescent="0.3">
      <c r="A621" s="1"/>
      <c r="B621" s="104" t="s">
        <v>228</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04"/>
      <c r="AM621" s="104"/>
      <c r="AN621" s="104"/>
      <c r="AO621" s="104"/>
      <c r="AP621" s="104"/>
      <c r="AQ621" s="13"/>
      <c r="AR621" s="13"/>
      <c r="AS621" s="13"/>
      <c r="AT621" s="13"/>
      <c r="AU621" s="13"/>
      <c r="AV621" s="13"/>
      <c r="AW621" s="13"/>
      <c r="AX621" s="13"/>
      <c r="AY621" s="13"/>
      <c r="AZ621" s="13"/>
      <c r="BA621" s="13"/>
      <c r="BB621" s="13"/>
      <c r="BC621" s="13"/>
      <c r="BD621" s="13"/>
    </row>
    <row r="622" spans="1:56" s="89" customFormat="1" ht="15" customHeight="1" x14ac:dyDescent="0.3">
      <c r="A622" s="1"/>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4"/>
      <c r="AN622" s="104"/>
      <c r="AO622" s="104"/>
      <c r="AP622" s="104"/>
      <c r="AQ622" s="13"/>
      <c r="AR622" s="13"/>
      <c r="AS622" s="13"/>
      <c r="AT622" s="13"/>
      <c r="AU622" s="13"/>
      <c r="AV622" s="13"/>
      <c r="AW622" s="13"/>
      <c r="AX622" s="13"/>
      <c r="AY622" s="13"/>
      <c r="AZ622" s="13"/>
      <c r="BA622" s="13"/>
      <c r="BB622" s="13"/>
      <c r="BC622" s="13"/>
      <c r="BD622" s="13"/>
    </row>
    <row r="623" spans="1:56" s="89" customFormat="1" ht="15" customHeight="1" x14ac:dyDescent="0.3">
      <c r="A623" s="1"/>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4"/>
      <c r="AL623" s="104"/>
      <c r="AM623" s="104"/>
      <c r="AN623" s="104"/>
      <c r="AO623" s="104"/>
      <c r="AP623" s="104"/>
      <c r="AQ623" s="13"/>
      <c r="AR623" s="13"/>
      <c r="AS623" s="13"/>
      <c r="AT623" s="13"/>
      <c r="AU623" s="13"/>
      <c r="AV623" s="13"/>
      <c r="AW623" s="13"/>
      <c r="AX623" s="13"/>
      <c r="AY623" s="13"/>
      <c r="AZ623" s="13"/>
      <c r="BA623" s="13"/>
      <c r="BB623" s="13"/>
      <c r="BC623" s="13"/>
      <c r="BD623" s="13"/>
    </row>
    <row r="624" spans="1:56" ht="2.25" customHeight="1" x14ac:dyDescent="0.25">
      <c r="A624" s="1"/>
      <c r="B624" s="70"/>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13"/>
      <c r="AR624" s="13"/>
      <c r="AS624" s="13"/>
      <c r="AT624" s="13"/>
      <c r="AU624" s="13"/>
      <c r="AV624" s="13"/>
      <c r="AW624" s="13"/>
      <c r="AX624" s="13"/>
      <c r="AY624" s="13"/>
      <c r="AZ624" s="13"/>
      <c r="BA624" s="13"/>
      <c r="BB624" s="13"/>
      <c r="BC624" s="13"/>
      <c r="BD624" s="13"/>
    </row>
    <row r="625" spans="1:56" ht="15" customHeight="1" x14ac:dyDescent="0.25">
      <c r="A625" s="1"/>
      <c r="B625" s="13"/>
      <c r="C625" s="100" t="s">
        <v>229</v>
      </c>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3"/>
      <c r="AR625" s="13"/>
      <c r="AS625" s="13"/>
      <c r="AT625" s="13"/>
      <c r="AU625" s="13"/>
      <c r="AV625" s="13"/>
      <c r="AW625" s="13"/>
      <c r="AX625" s="13"/>
      <c r="AY625" s="13"/>
      <c r="AZ625" s="13"/>
      <c r="BA625" s="13"/>
      <c r="BB625" s="13"/>
      <c r="BC625" s="13"/>
      <c r="BD625" s="13"/>
    </row>
    <row r="626" spans="1:56" ht="2.25" customHeight="1" x14ac:dyDescent="0.25">
      <c r="A626" s="1"/>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row>
    <row r="627" spans="1:56" ht="15" customHeight="1" x14ac:dyDescent="0.25">
      <c r="A627" s="1"/>
      <c r="B627" s="13"/>
      <c r="C627" s="115" t="s">
        <v>230</v>
      </c>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3"/>
      <c r="AR627" s="13"/>
      <c r="AS627" s="13"/>
      <c r="AT627" s="13"/>
      <c r="AU627" s="13"/>
      <c r="AV627" s="13"/>
      <c r="AW627" s="13"/>
      <c r="AX627" s="13"/>
      <c r="AY627" s="13"/>
      <c r="AZ627" s="13"/>
      <c r="BA627" s="13"/>
      <c r="BB627" s="13"/>
      <c r="BC627" s="13"/>
      <c r="BD627" s="13"/>
    </row>
    <row r="628" spans="1:56" ht="2.25" customHeight="1" x14ac:dyDescent="0.25">
      <c r="A628" s="1"/>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row>
    <row r="629" spans="1:56" ht="15" customHeight="1" x14ac:dyDescent="0.3">
      <c r="A629" s="1"/>
      <c r="B629" s="13"/>
      <c r="C629" s="125" t="s">
        <v>231</v>
      </c>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3"/>
      <c r="AR629" s="13"/>
      <c r="AS629" s="13"/>
      <c r="AT629" s="13"/>
      <c r="AU629" s="13"/>
      <c r="AV629" s="13"/>
      <c r="AW629" s="13"/>
      <c r="AX629" s="13"/>
      <c r="AY629" s="13"/>
      <c r="AZ629" s="13"/>
      <c r="BA629" s="13"/>
      <c r="BB629" s="13"/>
      <c r="BC629" s="13"/>
      <c r="BD629" s="13"/>
    </row>
    <row r="630" spans="1:56" ht="2.25" customHeight="1" x14ac:dyDescent="0.25">
      <c r="A630" s="1"/>
      <c r="BC630" s="13"/>
      <c r="BD630" s="13"/>
    </row>
    <row r="631" spans="1:56" ht="14.4" customHeight="1" x14ac:dyDescent="0.25">
      <c r="A631" s="1"/>
      <c r="B631" s="13"/>
      <c r="C631" s="100" t="s">
        <v>232</v>
      </c>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c r="AN631" s="100"/>
      <c r="AO631" s="100"/>
      <c r="AP631" s="100"/>
      <c r="AQ631" s="13"/>
      <c r="AR631" s="13"/>
      <c r="AS631" s="13"/>
      <c r="AT631" s="13"/>
      <c r="AU631" s="13"/>
      <c r="AV631" s="13"/>
      <c r="AW631" s="13"/>
      <c r="AX631" s="13"/>
      <c r="AY631" s="13"/>
      <c r="AZ631" s="13"/>
      <c r="BA631" s="13"/>
      <c r="BB631" s="13"/>
      <c r="BC631" s="13"/>
      <c r="BD631" s="13"/>
    </row>
    <row r="632" spans="1:56" ht="2.25" customHeight="1" x14ac:dyDescent="0.25">
      <c r="A632" s="1"/>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row>
    <row r="633" spans="1:56" ht="15" customHeight="1" x14ac:dyDescent="0.25">
      <c r="A633" s="1"/>
      <c r="B633" s="13"/>
      <c r="C633" s="100" t="s">
        <v>233</v>
      </c>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c r="AN633" s="100"/>
      <c r="AO633" s="100"/>
      <c r="AP633" s="100"/>
      <c r="AQ633" s="13"/>
      <c r="AR633" s="13"/>
      <c r="AS633" s="13"/>
      <c r="AT633" s="13"/>
      <c r="AU633" s="13"/>
      <c r="AV633" s="13"/>
      <c r="AW633" s="13"/>
      <c r="AX633" s="13"/>
      <c r="AY633" s="13"/>
      <c r="AZ633" s="13"/>
      <c r="BA633" s="13"/>
      <c r="BB633" s="13"/>
      <c r="BC633" s="13"/>
      <c r="BD633" s="13"/>
    </row>
    <row r="634" spans="1:56" ht="2.25" customHeight="1" x14ac:dyDescent="0.25">
      <c r="A634" s="1"/>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row>
    <row r="635" spans="1:56" ht="14.4" customHeight="1" x14ac:dyDescent="0.25">
      <c r="A635" s="1"/>
      <c r="B635" s="13"/>
      <c r="C635" s="100" t="s">
        <v>234</v>
      </c>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c r="AN635" s="100"/>
      <c r="AO635" s="100"/>
      <c r="AP635" s="100"/>
      <c r="AQ635" s="13"/>
      <c r="AR635" s="13"/>
      <c r="AS635" s="13"/>
      <c r="AT635" s="13"/>
      <c r="AU635" s="13"/>
      <c r="AV635" s="13"/>
      <c r="AW635" s="13"/>
      <c r="AX635" s="13"/>
      <c r="AY635" s="13"/>
      <c r="AZ635" s="13"/>
      <c r="BA635" s="13"/>
      <c r="BB635" s="13"/>
      <c r="BC635" s="13"/>
      <c r="BD635" s="13"/>
    </row>
    <row r="636" spans="1:56" ht="2.25" customHeight="1" x14ac:dyDescent="0.25">
      <c r="A636" s="1"/>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row>
    <row r="637" spans="1:56" ht="15" customHeight="1" x14ac:dyDescent="0.25">
      <c r="A637" s="1"/>
      <c r="B637" s="13"/>
      <c r="C637" s="100" t="s">
        <v>235</v>
      </c>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c r="AO637" s="100"/>
      <c r="AP637" s="100"/>
      <c r="AQ637" s="13"/>
      <c r="AR637" s="13"/>
      <c r="AS637" s="13"/>
      <c r="AT637" s="13"/>
      <c r="AU637" s="13"/>
      <c r="AV637" s="13"/>
      <c r="AW637" s="13"/>
      <c r="AX637" s="13"/>
      <c r="AY637" s="13"/>
      <c r="AZ637" s="13"/>
      <c r="BA637" s="13"/>
      <c r="BB637" s="13"/>
      <c r="BC637" s="13"/>
      <c r="BD637" s="13"/>
    </row>
    <row r="638" spans="1:56" ht="2.25" customHeight="1" x14ac:dyDescent="0.25">
      <c r="A638" s="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row>
    <row r="639" spans="1:56" ht="15" customHeight="1" x14ac:dyDescent="0.25">
      <c r="A639" s="1"/>
      <c r="B639" s="13"/>
      <c r="C639" s="100" t="s">
        <v>236</v>
      </c>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c r="AN639" s="100"/>
      <c r="AO639" s="100"/>
      <c r="AP639" s="100"/>
      <c r="AQ639" s="13"/>
      <c r="AR639" s="13"/>
      <c r="AS639" s="13"/>
      <c r="AT639" s="13"/>
      <c r="AU639" s="13"/>
      <c r="AV639" s="13"/>
      <c r="AW639" s="13"/>
      <c r="AX639" s="13"/>
      <c r="AY639" s="13"/>
      <c r="AZ639" s="13"/>
      <c r="BA639" s="13"/>
      <c r="BB639" s="13"/>
      <c r="BC639" s="13"/>
      <c r="BD639" s="13"/>
    </row>
    <row r="640" spans="1:56" ht="2.25" customHeight="1" x14ac:dyDescent="0.25">
      <c r="A640" s="1"/>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row>
    <row r="641" spans="1:56" ht="15" customHeight="1" x14ac:dyDescent="0.25">
      <c r="A641" s="1"/>
      <c r="B641" s="13"/>
      <c r="C641" s="100" t="s">
        <v>237</v>
      </c>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c r="AN641" s="100"/>
      <c r="AO641" s="100"/>
      <c r="AP641" s="100"/>
      <c r="AQ641" s="13"/>
      <c r="AR641" s="13"/>
      <c r="AS641" s="13"/>
      <c r="AT641" s="13"/>
      <c r="AU641" s="13"/>
      <c r="AV641" s="13"/>
      <c r="AW641" s="13"/>
      <c r="AX641" s="13"/>
      <c r="AY641" s="13"/>
      <c r="AZ641" s="13"/>
      <c r="BA641" s="13"/>
      <c r="BB641" s="13"/>
      <c r="BC641" s="13"/>
      <c r="BD641" s="13"/>
    </row>
    <row r="642" spans="1:56" ht="2.25" customHeight="1" x14ac:dyDescent="0.25">
      <c r="A642" s="1"/>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row>
    <row r="643" spans="1:56" ht="15" customHeight="1" x14ac:dyDescent="0.25">
      <c r="A643" s="1"/>
      <c r="B643" s="13"/>
      <c r="C643" s="107" t="s">
        <v>238</v>
      </c>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3"/>
      <c r="AR643" s="13"/>
      <c r="AS643" s="13"/>
      <c r="AT643" s="13"/>
      <c r="AU643" s="13"/>
      <c r="AV643" s="13"/>
      <c r="AW643" s="13"/>
      <c r="AX643" s="13"/>
      <c r="AY643" s="13"/>
      <c r="AZ643" s="13"/>
      <c r="BA643" s="13"/>
      <c r="BB643" s="13"/>
      <c r="BC643" s="13"/>
      <c r="BD643" s="13"/>
    </row>
    <row r="644" spans="1:56" ht="15" customHeight="1" x14ac:dyDescent="0.25">
      <c r="A644" s="1"/>
      <c r="B644" s="13"/>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3"/>
      <c r="AR644" s="13"/>
      <c r="AS644" s="13"/>
      <c r="AT644" s="13"/>
      <c r="AU644" s="13"/>
      <c r="AV644" s="13"/>
      <c r="AW644" s="13"/>
      <c r="AX644" s="13"/>
      <c r="AY644" s="13"/>
      <c r="AZ644" s="13"/>
      <c r="BA644" s="13"/>
      <c r="BB644" s="13"/>
      <c r="BC644" s="13"/>
      <c r="BD644" s="13"/>
    </row>
    <row r="645" spans="1:56" ht="2.25" customHeight="1" x14ac:dyDescent="0.25">
      <c r="A645" s="1"/>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row>
    <row r="646" spans="1:56" ht="15" customHeight="1" x14ac:dyDescent="0.25">
      <c r="A646" s="1"/>
      <c r="B646" s="13"/>
      <c r="C646" s="100" t="s">
        <v>239</v>
      </c>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c r="AO646" s="100"/>
      <c r="AP646" s="100"/>
      <c r="AQ646" s="13"/>
      <c r="AR646" s="13"/>
      <c r="AS646" s="13"/>
      <c r="AT646" s="13"/>
      <c r="AU646" s="13"/>
      <c r="AV646" s="13"/>
      <c r="AW646" s="13"/>
      <c r="AX646" s="13"/>
      <c r="AY646" s="13"/>
      <c r="AZ646" s="13"/>
      <c r="BA646" s="13"/>
      <c r="BB646" s="13"/>
      <c r="BC646" s="13"/>
      <c r="BD646" s="13"/>
    </row>
    <row r="647" spans="1:56" ht="2.25" customHeight="1" x14ac:dyDescent="0.25">
      <c r="A647" s="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row>
    <row r="648" spans="1:56" ht="15" customHeight="1" x14ac:dyDescent="0.25">
      <c r="A648" s="1"/>
      <c r="B648" s="13"/>
      <c r="C648" s="100" t="s">
        <v>240</v>
      </c>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c r="AN648" s="100"/>
      <c r="AO648" s="100"/>
      <c r="AP648" s="100"/>
      <c r="AQ648" s="13"/>
      <c r="AR648" s="13"/>
      <c r="AS648" s="13"/>
      <c r="AT648" s="13"/>
      <c r="AU648" s="13"/>
      <c r="AV648" s="13"/>
      <c r="AW648" s="13"/>
      <c r="AX648" s="13"/>
      <c r="AY648" s="13"/>
      <c r="AZ648" s="13"/>
      <c r="BA648" s="13"/>
      <c r="BB648" s="13"/>
      <c r="BC648" s="13"/>
      <c r="BD648" s="13"/>
    </row>
    <row r="649" spans="1:56" ht="2.25" customHeight="1" x14ac:dyDescent="0.25">
      <c r="A649" s="1"/>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row>
    <row r="650" spans="1:56" s="89" customFormat="1" ht="18.600000000000001" customHeight="1" x14ac:dyDescent="0.3">
      <c r="C650" s="105" t="s">
        <v>241</v>
      </c>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row>
    <row r="651" spans="1:56" s="89" customFormat="1" ht="2.25" customHeight="1" x14ac:dyDescent="0.3">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c r="AL651" s="106"/>
      <c r="AM651" s="106"/>
      <c r="AN651" s="106"/>
      <c r="AO651" s="106"/>
      <c r="AP651" s="106"/>
    </row>
    <row r="652" spans="1:56" s="89" customFormat="1" ht="18.600000000000001" customHeight="1" x14ac:dyDescent="0.3">
      <c r="A652" s="16"/>
      <c r="B652" s="25"/>
      <c r="C652" s="107" t="s">
        <v>242</v>
      </c>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7"/>
      <c r="AQ652" s="25"/>
      <c r="AR652" s="25"/>
      <c r="AS652" s="25"/>
      <c r="AT652" s="25"/>
      <c r="AU652" s="13"/>
      <c r="AV652" s="13"/>
      <c r="AW652" s="13"/>
      <c r="AX652" s="13"/>
      <c r="AY652" s="13"/>
      <c r="AZ652" s="13"/>
      <c r="BA652" s="13"/>
      <c r="BB652" s="13"/>
      <c r="BC652" s="13"/>
      <c r="BD652" s="13"/>
    </row>
    <row r="653" spans="1:56" ht="15" customHeight="1" x14ac:dyDescent="0.25">
      <c r="A653" s="1"/>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row>
    <row r="654" spans="1:56" ht="15" customHeight="1" x14ac:dyDescent="0.25">
      <c r="A654" s="19"/>
      <c r="B654" s="111" t="s">
        <v>243</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1"/>
      <c r="AL654" s="111"/>
      <c r="AM654" s="111"/>
      <c r="AN654" s="111"/>
      <c r="AO654" s="111"/>
      <c r="AP654" s="112"/>
      <c r="AQ654" s="13"/>
      <c r="AR654" s="13"/>
      <c r="AS654" s="13"/>
      <c r="AT654" s="13"/>
      <c r="AU654" s="13"/>
      <c r="AV654" s="13"/>
      <c r="AW654" s="13"/>
      <c r="AX654" s="13"/>
      <c r="AY654" s="13"/>
      <c r="AZ654" s="13"/>
      <c r="BA654" s="13"/>
      <c r="BB654" s="13"/>
      <c r="BC654" s="13"/>
      <c r="BD654" s="13"/>
    </row>
    <row r="655" spans="1:56" ht="15" customHeight="1" x14ac:dyDescent="0.25">
      <c r="A655" s="19"/>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row>
    <row r="656" spans="1:56" ht="15" customHeight="1" x14ac:dyDescent="0.25">
      <c r="A656" s="1">
        <v>56</v>
      </c>
      <c r="B656" s="116" t="s">
        <v>244</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3"/>
      <c r="AR656" s="13"/>
      <c r="AS656" s="13"/>
      <c r="AT656" s="13"/>
      <c r="AU656" s="13"/>
      <c r="AV656" s="13"/>
      <c r="AW656" s="13"/>
      <c r="AX656" s="13"/>
      <c r="AY656" s="13"/>
      <c r="AZ656" s="13"/>
      <c r="BA656" s="13"/>
      <c r="BB656" s="13"/>
      <c r="BC656" s="13"/>
      <c r="BD656" s="13"/>
    </row>
    <row r="657" spans="1:56" ht="15" customHeight="1" x14ac:dyDescent="0.25">
      <c r="A657" s="1"/>
      <c r="B657" s="103" t="s">
        <v>245</v>
      </c>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c r="AO657" s="103"/>
      <c r="AP657" s="103"/>
      <c r="AQ657" s="13"/>
      <c r="AR657" s="13"/>
      <c r="AS657" s="13"/>
      <c r="AT657" s="13"/>
      <c r="AU657" s="13"/>
      <c r="AV657" s="13"/>
      <c r="AW657" s="13"/>
      <c r="AX657" s="13"/>
      <c r="AY657" s="13"/>
      <c r="AZ657" s="13"/>
      <c r="BA657" s="13"/>
      <c r="BB657" s="13"/>
      <c r="BC657" s="13"/>
      <c r="BD657" s="13"/>
    </row>
    <row r="658" spans="1:56" ht="15" customHeight="1" x14ac:dyDescent="0.25">
      <c r="A658" s="1"/>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13"/>
      <c r="AR658" s="13"/>
      <c r="AS658" s="13"/>
      <c r="AT658" s="13"/>
      <c r="AU658" s="13"/>
      <c r="AV658" s="13"/>
      <c r="AW658" s="13"/>
      <c r="AX658" s="13"/>
      <c r="AY658" s="13"/>
      <c r="AZ658" s="13"/>
      <c r="BA658" s="13"/>
      <c r="BB658" s="13"/>
      <c r="BC658" s="13"/>
      <c r="BD658" s="13"/>
    </row>
    <row r="659" spans="1:56" ht="15" customHeight="1" x14ac:dyDescent="0.3">
      <c r="A659" s="19"/>
      <c r="B659" s="108" t="s">
        <v>246</v>
      </c>
      <c r="C659" s="108"/>
      <c r="D659" s="108"/>
      <c r="E659" s="108"/>
      <c r="F659" s="108"/>
      <c r="G659" s="108"/>
      <c r="H659" s="108"/>
      <c r="I659" s="108"/>
      <c r="J659" s="108"/>
      <c r="K659" s="108"/>
      <c r="L659" s="108"/>
      <c r="M659" s="108"/>
      <c r="N659" s="13"/>
      <c r="O659" s="101" t="s">
        <v>63</v>
      </c>
      <c r="P659" s="102"/>
      <c r="Q659" s="49"/>
      <c r="R659" s="49"/>
      <c r="S659" s="13"/>
      <c r="T659" s="101" t="s">
        <v>64</v>
      </c>
      <c r="U659" s="101"/>
      <c r="V659" s="102"/>
      <c r="W659" s="49"/>
      <c r="X659" s="49"/>
      <c r="Y659" s="23"/>
      <c r="Z659" s="101" t="s">
        <v>65</v>
      </c>
      <c r="AA659" s="101"/>
      <c r="AB659" s="49"/>
      <c r="AC659" s="49"/>
      <c r="AD659" s="49"/>
      <c r="AE659" s="49"/>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row>
    <row r="660" spans="1:56" ht="15" customHeight="1" x14ac:dyDescent="0.25">
      <c r="A660" s="19"/>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row>
    <row r="661" spans="1:56" ht="15" customHeight="1" x14ac:dyDescent="0.25">
      <c r="A661" s="19"/>
      <c r="B661" s="124" t="s">
        <v>247</v>
      </c>
      <c r="C661" s="124"/>
      <c r="D661" s="124"/>
      <c r="E661" s="124"/>
      <c r="F661" s="124"/>
      <c r="G661" s="124"/>
      <c r="H661" s="124"/>
      <c r="I661" s="124"/>
      <c r="J661" s="124"/>
      <c r="K661" s="124"/>
      <c r="L661" s="124"/>
      <c r="M661" s="124"/>
      <c r="N661" s="13"/>
      <c r="O661" s="128"/>
      <c r="P661" s="129"/>
      <c r="Q661" s="129"/>
      <c r="R661" s="129"/>
      <c r="S661" s="129"/>
      <c r="T661" s="129"/>
      <c r="U661" s="129"/>
      <c r="V661" s="129"/>
      <c r="W661" s="129"/>
      <c r="X661" s="129"/>
      <c r="Y661" s="129"/>
      <c r="Z661" s="129"/>
      <c r="AA661" s="129"/>
      <c r="AB661" s="129"/>
      <c r="AC661" s="129"/>
      <c r="AD661" s="129"/>
      <c r="AE661" s="129"/>
      <c r="AF661" s="129"/>
      <c r="AG661" s="129"/>
      <c r="AH661" s="130"/>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row>
    <row r="662" spans="1:56" ht="15" customHeight="1" x14ac:dyDescent="0.25">
      <c r="A662" s="19"/>
      <c r="B662" s="124"/>
      <c r="C662" s="124"/>
      <c r="D662" s="124"/>
      <c r="E662" s="124"/>
      <c r="F662" s="124"/>
      <c r="G662" s="124"/>
      <c r="H662" s="124"/>
      <c r="I662" s="124"/>
      <c r="J662" s="124"/>
      <c r="K662" s="124"/>
      <c r="L662" s="124"/>
      <c r="M662" s="124"/>
      <c r="N662" s="13"/>
      <c r="O662" s="131"/>
      <c r="P662" s="132"/>
      <c r="Q662" s="132"/>
      <c r="R662" s="132"/>
      <c r="S662" s="132"/>
      <c r="T662" s="132"/>
      <c r="U662" s="132"/>
      <c r="V662" s="132"/>
      <c r="W662" s="132"/>
      <c r="X662" s="132"/>
      <c r="Y662" s="132"/>
      <c r="Z662" s="132"/>
      <c r="AA662" s="132"/>
      <c r="AB662" s="132"/>
      <c r="AC662" s="132"/>
      <c r="AD662" s="132"/>
      <c r="AE662" s="132"/>
      <c r="AF662" s="132"/>
      <c r="AG662" s="132"/>
      <c r="AH662" s="13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row>
    <row r="663" spans="1:56" ht="15" customHeight="1" x14ac:dyDescent="0.25">
      <c r="A663" s="19"/>
      <c r="B663" s="124"/>
      <c r="C663" s="124"/>
      <c r="D663" s="124"/>
      <c r="E663" s="124"/>
      <c r="F663" s="124"/>
      <c r="G663" s="124"/>
      <c r="H663" s="124"/>
      <c r="I663" s="124"/>
      <c r="J663" s="124"/>
      <c r="K663" s="124"/>
      <c r="L663" s="124"/>
      <c r="M663" s="124"/>
      <c r="N663" s="13"/>
      <c r="O663" s="131"/>
      <c r="P663" s="132"/>
      <c r="Q663" s="132"/>
      <c r="R663" s="132"/>
      <c r="S663" s="132"/>
      <c r="T663" s="132"/>
      <c r="U663" s="132"/>
      <c r="V663" s="132"/>
      <c r="W663" s="132"/>
      <c r="X663" s="132"/>
      <c r="Y663" s="132"/>
      <c r="Z663" s="132"/>
      <c r="AA663" s="132"/>
      <c r="AB663" s="132"/>
      <c r="AC663" s="132"/>
      <c r="AD663" s="132"/>
      <c r="AE663" s="132"/>
      <c r="AF663" s="132"/>
      <c r="AG663" s="132"/>
      <c r="AH663" s="13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row>
    <row r="664" spans="1:56" ht="15" customHeight="1" x14ac:dyDescent="0.25">
      <c r="A664" s="19"/>
      <c r="B664" s="124"/>
      <c r="C664" s="124"/>
      <c r="D664" s="124"/>
      <c r="E664" s="124"/>
      <c r="F664" s="124"/>
      <c r="G664" s="124"/>
      <c r="H664" s="124"/>
      <c r="I664" s="124"/>
      <c r="J664" s="124"/>
      <c r="K664" s="124"/>
      <c r="L664" s="124"/>
      <c r="M664" s="124"/>
      <c r="N664" s="13"/>
      <c r="O664" s="131"/>
      <c r="P664" s="132"/>
      <c r="Q664" s="132"/>
      <c r="R664" s="132"/>
      <c r="S664" s="132"/>
      <c r="T664" s="132"/>
      <c r="U664" s="132"/>
      <c r="V664" s="132"/>
      <c r="W664" s="132"/>
      <c r="X664" s="132"/>
      <c r="Y664" s="132"/>
      <c r="Z664" s="132"/>
      <c r="AA664" s="132"/>
      <c r="AB664" s="132"/>
      <c r="AC664" s="132"/>
      <c r="AD664" s="132"/>
      <c r="AE664" s="132"/>
      <c r="AF664" s="132"/>
      <c r="AG664" s="132"/>
      <c r="AH664" s="13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row>
    <row r="665" spans="1:56" ht="15" customHeight="1" x14ac:dyDescent="0.25">
      <c r="A665" s="19"/>
      <c r="B665" s="124"/>
      <c r="C665" s="124"/>
      <c r="D665" s="124"/>
      <c r="E665" s="124"/>
      <c r="F665" s="124"/>
      <c r="G665" s="124"/>
      <c r="H665" s="124"/>
      <c r="I665" s="124"/>
      <c r="J665" s="124"/>
      <c r="K665" s="124"/>
      <c r="L665" s="124"/>
      <c r="M665" s="124"/>
      <c r="N665" s="13"/>
      <c r="O665" s="134"/>
      <c r="P665" s="135"/>
      <c r="Q665" s="135"/>
      <c r="R665" s="135"/>
      <c r="S665" s="135"/>
      <c r="T665" s="135"/>
      <c r="U665" s="135"/>
      <c r="V665" s="135"/>
      <c r="W665" s="135"/>
      <c r="X665" s="135"/>
      <c r="Y665" s="135"/>
      <c r="Z665" s="135"/>
      <c r="AA665" s="135"/>
      <c r="AB665" s="135"/>
      <c r="AC665" s="135"/>
      <c r="AD665" s="135"/>
      <c r="AE665" s="135"/>
      <c r="AF665" s="135"/>
      <c r="AG665" s="135"/>
      <c r="AH665" s="136"/>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row>
    <row r="666" spans="1:56" ht="2.25" customHeight="1" x14ac:dyDescent="0.25">
      <c r="A666" s="19"/>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row>
    <row r="667" spans="1:56" ht="15" customHeight="1" x14ac:dyDescent="0.25">
      <c r="A667" s="19"/>
      <c r="B667" s="118" t="s">
        <v>72</v>
      </c>
      <c r="C667" s="118"/>
      <c r="D667" s="118"/>
      <c r="E667" s="118"/>
      <c r="F667" s="118"/>
      <c r="G667" s="118"/>
      <c r="H667" s="118"/>
      <c r="I667" s="118"/>
      <c r="J667" s="118"/>
      <c r="K667" s="118"/>
      <c r="L667" s="118"/>
      <c r="M667" s="118"/>
      <c r="N667" s="13"/>
      <c r="O667" s="119"/>
      <c r="P667" s="120"/>
      <c r="Q667" s="120"/>
      <c r="R667" s="120"/>
      <c r="S667" s="120"/>
      <c r="T667" s="120"/>
      <c r="U667" s="120"/>
      <c r="V667" s="120"/>
      <c r="W667" s="120"/>
      <c r="X667" s="120"/>
      <c r="Y667" s="120"/>
      <c r="Z667" s="120"/>
      <c r="AA667" s="120"/>
      <c r="AB667" s="120"/>
      <c r="AC667" s="120"/>
      <c r="AD667" s="120"/>
      <c r="AE667" s="120"/>
      <c r="AF667" s="120"/>
      <c r="AG667" s="120"/>
      <c r="AH667" s="121"/>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row>
    <row r="668" spans="1:56" ht="2.2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row>
    <row r="669" spans="1:56" ht="15" customHeight="1" x14ac:dyDescent="0.25">
      <c r="A669" s="19"/>
      <c r="B669" s="118" t="s">
        <v>248</v>
      </c>
      <c r="C669" s="118"/>
      <c r="D669" s="118"/>
      <c r="E669" s="118"/>
      <c r="F669" s="118"/>
      <c r="G669" s="118"/>
      <c r="H669" s="118"/>
      <c r="I669" s="118"/>
      <c r="J669" s="118"/>
      <c r="K669" s="118"/>
      <c r="L669" s="118"/>
      <c r="M669" s="118"/>
      <c r="N669" s="13"/>
      <c r="O669" s="119"/>
      <c r="P669" s="120"/>
      <c r="Q669" s="120"/>
      <c r="R669" s="120"/>
      <c r="S669" s="120"/>
      <c r="T669" s="120"/>
      <c r="U669" s="120"/>
      <c r="V669" s="120"/>
      <c r="W669" s="120"/>
      <c r="X669" s="120"/>
      <c r="Y669" s="120"/>
      <c r="Z669" s="120"/>
      <c r="AA669" s="120"/>
      <c r="AB669" s="120"/>
      <c r="AC669" s="120"/>
      <c r="AD669" s="120"/>
      <c r="AE669" s="120"/>
      <c r="AF669" s="120"/>
      <c r="AG669" s="120"/>
      <c r="AH669" s="121"/>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row>
    <row r="670" spans="1:56" ht="15" customHeight="1" x14ac:dyDescent="0.25">
      <c r="A670" s="19"/>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row>
    <row r="671" spans="1:56" ht="15" customHeight="1" x14ac:dyDescent="0.25">
      <c r="A671" s="19"/>
      <c r="B671" s="111" t="s">
        <v>249</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1"/>
      <c r="AL671" s="111"/>
      <c r="AM671" s="111"/>
      <c r="AN671" s="111"/>
      <c r="AO671" s="111"/>
      <c r="AP671" s="112"/>
      <c r="AQ671" s="13"/>
      <c r="AR671" s="13"/>
      <c r="AS671" s="13"/>
      <c r="AT671" s="13"/>
      <c r="AU671" s="13"/>
      <c r="AV671" s="13"/>
      <c r="AW671" s="13"/>
      <c r="AX671" s="13"/>
      <c r="AY671" s="13"/>
      <c r="AZ671" s="13"/>
      <c r="BA671" s="13"/>
      <c r="BB671" s="13"/>
      <c r="BC671" s="13"/>
      <c r="BD671" s="13"/>
    </row>
    <row r="672" spans="1:56" ht="15" customHeight="1" x14ac:dyDescent="0.25">
      <c r="A672" s="19"/>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row>
    <row r="673" spans="1:56" ht="2.25" customHeight="1" x14ac:dyDescent="0.25">
      <c r="A673" s="15"/>
      <c r="B673" s="63"/>
      <c r="C673" s="63"/>
      <c r="D673" s="63"/>
      <c r="E673" s="63"/>
      <c r="F673" s="63"/>
      <c r="G673" s="63"/>
      <c r="H673" s="63"/>
      <c r="I673" s="63"/>
      <c r="J673" s="63"/>
      <c r="K673" s="63"/>
      <c r="L673" s="63"/>
      <c r="M673" s="63"/>
      <c r="N673" s="63"/>
      <c r="O673" s="63"/>
      <c r="P673" s="63"/>
      <c r="Q673" s="63"/>
      <c r="R673" s="63"/>
      <c r="S673" s="63"/>
      <c r="T673" s="63"/>
      <c r="U673" s="63"/>
      <c r="V673" s="63"/>
      <c r="W673" s="64"/>
      <c r="X673" s="64"/>
      <c r="Y673" s="64"/>
      <c r="Z673" s="64"/>
      <c r="AA673" s="64"/>
      <c r="AB673" s="64"/>
      <c r="AC673" s="64"/>
      <c r="AD673" s="64"/>
      <c r="AE673" s="64"/>
      <c r="AF673" s="64"/>
      <c r="AG673" s="64"/>
      <c r="AH673" s="64"/>
      <c r="AI673" s="64"/>
      <c r="AJ673" s="64"/>
      <c r="AK673" s="64"/>
      <c r="AL673" s="64"/>
      <c r="AM673" s="64"/>
      <c r="AN673" s="64"/>
      <c r="AO673" s="64"/>
      <c r="AP673" s="64"/>
      <c r="AQ673" s="13"/>
      <c r="AR673" s="13"/>
      <c r="AS673" s="13"/>
      <c r="AT673" s="13"/>
      <c r="AU673" s="13"/>
      <c r="AV673" s="13"/>
      <c r="AW673" s="13"/>
      <c r="AX673" s="13"/>
      <c r="AY673" s="13"/>
      <c r="AZ673" s="13"/>
      <c r="BA673" s="13"/>
      <c r="BB673" s="13"/>
      <c r="BC673" s="13"/>
      <c r="BD673" s="13"/>
    </row>
    <row r="674" spans="1:56" ht="15" customHeight="1" x14ac:dyDescent="0.25">
      <c r="A674" s="19">
        <v>57</v>
      </c>
      <c r="B674" s="127" t="s">
        <v>250</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3"/>
      <c r="AR674" s="13"/>
      <c r="AS674" s="13"/>
      <c r="AT674" s="13"/>
      <c r="AU674" s="13"/>
      <c r="AV674" s="13"/>
      <c r="AW674" s="13"/>
      <c r="AX674" s="13"/>
      <c r="AY674" s="13"/>
      <c r="AZ674" s="13"/>
      <c r="BA674" s="13"/>
      <c r="BB674" s="13"/>
      <c r="BC674" s="13"/>
      <c r="BD674" s="13"/>
    </row>
    <row r="675" spans="1:56" ht="30" customHeight="1" x14ac:dyDescent="0.25">
      <c r="A675" s="19" t="s">
        <v>0</v>
      </c>
      <c r="B675" s="122" t="s">
        <v>251</v>
      </c>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c r="AN675" s="123"/>
      <c r="AO675" s="123"/>
      <c r="AP675" s="65"/>
      <c r="AQ675" s="13"/>
      <c r="AR675" s="13"/>
      <c r="AS675" s="13"/>
      <c r="AT675" s="13"/>
      <c r="AU675" s="13"/>
      <c r="AV675" s="13"/>
      <c r="AW675" s="13"/>
      <c r="AX675" s="13"/>
      <c r="AY675" s="13"/>
      <c r="AZ675" s="13"/>
      <c r="BA675" s="13"/>
      <c r="BB675" s="13"/>
      <c r="BC675" s="13"/>
      <c r="BD675" s="13"/>
    </row>
    <row r="676" spans="1:56" ht="15" customHeight="1" x14ac:dyDescent="0.25">
      <c r="A676" s="19"/>
      <c r="B676" s="110" t="s">
        <v>252</v>
      </c>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0"/>
      <c r="AL676" s="110"/>
      <c r="AM676" s="110"/>
      <c r="AN676" s="110"/>
      <c r="AO676" s="110"/>
      <c r="AP676" s="110"/>
      <c r="AQ676" s="13"/>
      <c r="AR676" s="13"/>
      <c r="AS676" s="13"/>
      <c r="AT676" s="13"/>
      <c r="AU676" s="13"/>
      <c r="AV676" s="13"/>
      <c r="AW676" s="13"/>
      <c r="AX676" s="13"/>
      <c r="AY676" s="13"/>
      <c r="AZ676" s="13"/>
      <c r="BA676" s="13"/>
      <c r="BB676" s="13"/>
      <c r="BC676" s="13"/>
      <c r="BD676" s="13"/>
    </row>
    <row r="677" spans="1:56" ht="15" customHeight="1" x14ac:dyDescent="0.25">
      <c r="A677" s="1"/>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row>
    <row r="678" spans="1:56" ht="15" customHeight="1" x14ac:dyDescent="0.25"/>
    <row r="679" spans="1:56" ht="15" customHeight="1" x14ac:dyDescent="0.25"/>
    <row r="680" spans="1:56" ht="15" customHeight="1" x14ac:dyDescent="0.25"/>
    <row r="681" spans="1:56" ht="15" customHeight="1" x14ac:dyDescent="0.25"/>
    <row r="682" spans="1:56" ht="15" customHeight="1" x14ac:dyDescent="0.25"/>
    <row r="683" spans="1:56" ht="15" customHeight="1" x14ac:dyDescent="0.25"/>
    <row r="684" spans="1:56" ht="15" customHeight="1" x14ac:dyDescent="0.25"/>
    <row r="685" spans="1:56" ht="15" customHeight="1" x14ac:dyDescent="0.25"/>
    <row r="686" spans="1:56" ht="15" customHeight="1" x14ac:dyDescent="0.25"/>
    <row r="687" spans="1:56" ht="15" customHeight="1" x14ac:dyDescent="0.25"/>
    <row r="688" spans="1:56"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sheetData>
  <sheetProtection algorithmName="SHA-512" hashValue="vzVUs+0IMA9cHW0UVxCTGQUareyMTZKspJCeReleOa9Mh6NitQalyDw+BlTusIAKYAquIzUPAUf2QajVI37KaA==" saltValue="5pUCWnaLZPJMs2QkAytRmQ==" spinCount="100000" sheet="1" objects="1" scenarios="1"/>
  <mergeCells count="641">
    <mergeCell ref="B341:AP341"/>
    <mergeCell ref="J322:AP322"/>
    <mergeCell ref="B384:AP385"/>
    <mergeCell ref="B386:AP387"/>
    <mergeCell ref="B388:AP388"/>
    <mergeCell ref="B390:F391"/>
    <mergeCell ref="I390:Q391"/>
    <mergeCell ref="AL407:AM407"/>
    <mergeCell ref="S390:V391"/>
    <mergeCell ref="X390:AN391"/>
    <mergeCell ref="B399:E399"/>
    <mergeCell ref="I399:N399"/>
    <mergeCell ref="S399:V399"/>
    <mergeCell ref="AF399:AK399"/>
    <mergeCell ref="AL399:AM399"/>
    <mergeCell ref="AL401:AM401"/>
    <mergeCell ref="B397:E397"/>
    <mergeCell ref="I397:N397"/>
    <mergeCell ref="B363:AP363"/>
    <mergeCell ref="B365:AP365"/>
    <mergeCell ref="C329:AP329"/>
    <mergeCell ref="B331:AP331"/>
    <mergeCell ref="B333:E333"/>
    <mergeCell ref="B343:AR343"/>
    <mergeCell ref="B223:AP223"/>
    <mergeCell ref="B225:AP225"/>
    <mergeCell ref="C227:AP227"/>
    <mergeCell ref="C229:AP229"/>
    <mergeCell ref="C239:AP239"/>
    <mergeCell ref="C241:AP241"/>
    <mergeCell ref="C243:AP243"/>
    <mergeCell ref="C245:AP245"/>
    <mergeCell ref="C180:AP180"/>
    <mergeCell ref="B213:O213"/>
    <mergeCell ref="B215:O215"/>
    <mergeCell ref="Q217:AK217"/>
    <mergeCell ref="AM217:AP217"/>
    <mergeCell ref="Q219:T219"/>
    <mergeCell ref="V219:AP219"/>
    <mergeCell ref="B221:AP221"/>
    <mergeCell ref="Q213:T213"/>
    <mergeCell ref="V213:AP213"/>
    <mergeCell ref="B231:AP231"/>
    <mergeCell ref="B233:AP233"/>
    <mergeCell ref="C178:AP178"/>
    <mergeCell ref="B204:AP204"/>
    <mergeCell ref="B206:O207"/>
    <mergeCell ref="Q206:AP207"/>
    <mergeCell ref="B209:O209"/>
    <mergeCell ref="B211:O211"/>
    <mergeCell ref="Q211:AK211"/>
    <mergeCell ref="AM211:AP211"/>
    <mergeCell ref="C182:AP182"/>
    <mergeCell ref="B184:AP184"/>
    <mergeCell ref="B186:C186"/>
    <mergeCell ref="B187:AP187"/>
    <mergeCell ref="C189:AP189"/>
    <mergeCell ref="D191:AP196"/>
    <mergeCell ref="D198:AP200"/>
    <mergeCell ref="C202:AP202"/>
    <mergeCell ref="V186:AP186"/>
    <mergeCell ref="D186:U186"/>
    <mergeCell ref="B25:C25"/>
    <mergeCell ref="D25:I25"/>
    <mergeCell ref="B26:AP26"/>
    <mergeCell ref="B23:AP23"/>
    <mergeCell ref="AH8:AP8"/>
    <mergeCell ref="AH9:AP9"/>
    <mergeCell ref="AI10:AP11"/>
    <mergeCell ref="V118:X118"/>
    <mergeCell ref="AB118:AC118"/>
    <mergeCell ref="C51:AD51"/>
    <mergeCell ref="AE51:AP51"/>
    <mergeCell ref="AM83:AP83"/>
    <mergeCell ref="B98:AP98"/>
    <mergeCell ref="B100:O100"/>
    <mergeCell ref="Q100:AP100"/>
    <mergeCell ref="B102:O102"/>
    <mergeCell ref="Q102:AK102"/>
    <mergeCell ref="AM102:AP102"/>
    <mergeCell ref="B118:O118"/>
    <mergeCell ref="Q118:R118"/>
    <mergeCell ref="Q38:AB38"/>
    <mergeCell ref="Q36:AB36"/>
    <mergeCell ref="B53:AP53"/>
    <mergeCell ref="C67:AP67"/>
    <mergeCell ref="AG2:AP2"/>
    <mergeCell ref="AH7:AP7"/>
    <mergeCell ref="B30:AP30"/>
    <mergeCell ref="Q32:AB32"/>
    <mergeCell ref="AE32:AP32"/>
    <mergeCell ref="B42:AP42"/>
    <mergeCell ref="C44:AP44"/>
    <mergeCell ref="C50:AP50"/>
    <mergeCell ref="B40:AP40"/>
    <mergeCell ref="B34:AP34"/>
    <mergeCell ref="B18:AP18"/>
    <mergeCell ref="B20:AP21"/>
    <mergeCell ref="B13:AP13"/>
    <mergeCell ref="B28:AP28"/>
    <mergeCell ref="B6:AP6"/>
    <mergeCell ref="B2:AF4"/>
    <mergeCell ref="B15:AP16"/>
    <mergeCell ref="AE38:AP38"/>
    <mergeCell ref="AE36:AP36"/>
    <mergeCell ref="H11:I11"/>
    <mergeCell ref="C36:N36"/>
    <mergeCell ref="C32:N32"/>
    <mergeCell ref="J11:Q11"/>
    <mergeCell ref="J25:AP25"/>
    <mergeCell ref="Q73:AK73"/>
    <mergeCell ref="AM73:AP73"/>
    <mergeCell ref="Q75:T75"/>
    <mergeCell ref="V75:AP75"/>
    <mergeCell ref="C54:AP54"/>
    <mergeCell ref="C59:AP59"/>
    <mergeCell ref="C65:W65"/>
    <mergeCell ref="X65:AA65"/>
    <mergeCell ref="AC65:AF65"/>
    <mergeCell ref="AH65:AK65"/>
    <mergeCell ref="B58:AP58"/>
    <mergeCell ref="C46:J46"/>
    <mergeCell ref="C48:T48"/>
    <mergeCell ref="C61:AP61"/>
    <mergeCell ref="B63:AP63"/>
    <mergeCell ref="C235:AP235"/>
    <mergeCell ref="C237:AP237"/>
    <mergeCell ref="B71:O71"/>
    <mergeCell ref="Q71:AP71"/>
    <mergeCell ref="C56:AP56"/>
    <mergeCell ref="B77:O77"/>
    <mergeCell ref="B217:O217"/>
    <mergeCell ref="B219:O219"/>
    <mergeCell ref="C172:AP172"/>
    <mergeCell ref="C164:AC164"/>
    <mergeCell ref="Q143:AP143"/>
    <mergeCell ref="Q83:AK83"/>
    <mergeCell ref="B85:O85"/>
    <mergeCell ref="V85:AP85"/>
    <mergeCell ref="B79:AP79"/>
    <mergeCell ref="B96:O96"/>
    <mergeCell ref="Q96:AP96"/>
    <mergeCell ref="AM65:AP65"/>
    <mergeCell ref="A87:AP87"/>
    <mergeCell ref="B88:AP88"/>
    <mergeCell ref="B90:O90"/>
    <mergeCell ref="Q90:AP90"/>
    <mergeCell ref="B92:O92"/>
    <mergeCell ref="B81:O81"/>
    <mergeCell ref="B367:AP367"/>
    <mergeCell ref="B374:E374"/>
    <mergeCell ref="B376:AP376"/>
    <mergeCell ref="B378:E378"/>
    <mergeCell ref="B380:AP380"/>
    <mergeCell ref="Q92:AK92"/>
    <mergeCell ref="AM92:AP92"/>
    <mergeCell ref="B94:O94"/>
    <mergeCell ref="Q94:T94"/>
    <mergeCell ref="V94:AP94"/>
    <mergeCell ref="B83:O83"/>
    <mergeCell ref="Q85:T85"/>
    <mergeCell ref="B156:AP156"/>
    <mergeCell ref="C152:G152"/>
    <mergeCell ref="C154:G154"/>
    <mergeCell ref="AM139:AP139"/>
    <mergeCell ref="V141:AP141"/>
    <mergeCell ref="Q147:AP147"/>
    <mergeCell ref="B137:O137"/>
    <mergeCell ref="Q137:AP137"/>
    <mergeCell ref="A134:A135"/>
    <mergeCell ref="B134:AP135"/>
    <mergeCell ref="Q81:AP81"/>
    <mergeCell ref="B73:O73"/>
    <mergeCell ref="B75:O75"/>
    <mergeCell ref="B69:AP69"/>
    <mergeCell ref="AO116:AP116"/>
    <mergeCell ref="Z116:AE116"/>
    <mergeCell ref="AF116:AG116"/>
    <mergeCell ref="AI116:AN116"/>
    <mergeCell ref="B120:AP120"/>
    <mergeCell ref="C122:AP122"/>
    <mergeCell ref="C124:AP124"/>
    <mergeCell ref="B126:AP126"/>
    <mergeCell ref="B128:AP128"/>
    <mergeCell ref="C130:AP130"/>
    <mergeCell ref="B114:O114"/>
    <mergeCell ref="Q114:AP114"/>
    <mergeCell ref="B116:O116"/>
    <mergeCell ref="Q116:V116"/>
    <mergeCell ref="W116:X116"/>
    <mergeCell ref="C132:AP132"/>
    <mergeCell ref="B104:O104"/>
    <mergeCell ref="Q104:T104"/>
    <mergeCell ref="V104:AP104"/>
    <mergeCell ref="B106:O106"/>
    <mergeCell ref="Q106:AP106"/>
    <mergeCell ref="B108:AP108"/>
    <mergeCell ref="B110:O110"/>
    <mergeCell ref="Q110:AP110"/>
    <mergeCell ref="B112:O112"/>
    <mergeCell ref="Q112:AP112"/>
    <mergeCell ref="B147:O147"/>
    <mergeCell ref="B145:O145"/>
    <mergeCell ref="B143:O143"/>
    <mergeCell ref="B141:O141"/>
    <mergeCell ref="Q139:AK139"/>
    <mergeCell ref="B139:O139"/>
    <mergeCell ref="Q141:T141"/>
    <mergeCell ref="B176:AP176"/>
    <mergeCell ref="Q145:AP145"/>
    <mergeCell ref="B168:AP168"/>
    <mergeCell ref="B160:AP161"/>
    <mergeCell ref="B149:AP150"/>
    <mergeCell ref="AF163:AP163"/>
    <mergeCell ref="B166:AP166"/>
    <mergeCell ref="C170:AP170"/>
    <mergeCell ref="B174:AP174"/>
    <mergeCell ref="C247:H247"/>
    <mergeCell ref="I247:AG247"/>
    <mergeCell ref="B249:AP249"/>
    <mergeCell ref="B251:AP265"/>
    <mergeCell ref="A267:AP267"/>
    <mergeCell ref="B268:AP268"/>
    <mergeCell ref="B269:AP269"/>
    <mergeCell ref="B271:AP285"/>
    <mergeCell ref="B293:AP293"/>
    <mergeCell ref="B295:C295"/>
    <mergeCell ref="E295:I295"/>
    <mergeCell ref="B297:AP297"/>
    <mergeCell ref="W299:AE299"/>
    <mergeCell ref="AF299:AG299"/>
    <mergeCell ref="B287:AP287"/>
    <mergeCell ref="B289:D289"/>
    <mergeCell ref="H289:I289"/>
    <mergeCell ref="B291:AP291"/>
    <mergeCell ref="B301:AP301"/>
    <mergeCell ref="C303:AP303"/>
    <mergeCell ref="B305:AP306"/>
    <mergeCell ref="C314:AP314"/>
    <mergeCell ref="C316:AP316"/>
    <mergeCell ref="C318:AP318"/>
    <mergeCell ref="C320:AP320"/>
    <mergeCell ref="B324:AP325"/>
    <mergeCell ref="C327:AP327"/>
    <mergeCell ref="B312:AP312"/>
    <mergeCell ref="C308:AP308"/>
    <mergeCell ref="C310:AP310"/>
    <mergeCell ref="B345:AP345"/>
    <mergeCell ref="B347:AP347"/>
    <mergeCell ref="B349:AP361"/>
    <mergeCell ref="B335:AP335"/>
    <mergeCell ref="B336:AP336"/>
    <mergeCell ref="B338:E338"/>
    <mergeCell ref="B382:AP382"/>
    <mergeCell ref="B368:AP372"/>
    <mergeCell ref="B403:E403"/>
    <mergeCell ref="I403:N403"/>
    <mergeCell ref="S403:V403"/>
    <mergeCell ref="AF403:AK403"/>
    <mergeCell ref="AL403:AM403"/>
    <mergeCell ref="B401:E401"/>
    <mergeCell ref="I401:N401"/>
    <mergeCell ref="S401:V401"/>
    <mergeCell ref="AF401:AK401"/>
    <mergeCell ref="S397:V397"/>
    <mergeCell ref="AF397:AK397"/>
    <mergeCell ref="AL397:AM397"/>
    <mergeCell ref="B393:E393"/>
    <mergeCell ref="I393:N393"/>
    <mergeCell ref="S393:V393"/>
    <mergeCell ref="AF393:AK393"/>
    <mergeCell ref="AL393:AM393"/>
    <mergeCell ref="B395:E395"/>
    <mergeCell ref="I395:N395"/>
    <mergeCell ref="S395:V395"/>
    <mergeCell ref="AF395:AK395"/>
    <mergeCell ref="AL395:AM395"/>
    <mergeCell ref="B405:E405"/>
    <mergeCell ref="I405:N405"/>
    <mergeCell ref="S405:V405"/>
    <mergeCell ref="AF405:AK405"/>
    <mergeCell ref="AL405:AM405"/>
    <mergeCell ref="B418:E418"/>
    <mergeCell ref="G418:L418"/>
    <mergeCell ref="M418:N418"/>
    <mergeCell ref="P418:S418"/>
    <mergeCell ref="X418:AC418"/>
    <mergeCell ref="AD418:AE418"/>
    <mergeCell ref="AG418:AJ418"/>
    <mergeCell ref="B407:E407"/>
    <mergeCell ref="I407:N407"/>
    <mergeCell ref="S407:V407"/>
    <mergeCell ref="AF407:AK407"/>
    <mergeCell ref="B409:AP411"/>
    <mergeCell ref="B412:AP412"/>
    <mergeCell ref="B413:E414"/>
    <mergeCell ref="G413:N414"/>
    <mergeCell ref="P413:S414"/>
    <mergeCell ref="U413:AE414"/>
    <mergeCell ref="AG413:AO414"/>
    <mergeCell ref="B416:E416"/>
    <mergeCell ref="G416:L416"/>
    <mergeCell ref="M416:N416"/>
    <mergeCell ref="P416:S416"/>
    <mergeCell ref="X416:AC416"/>
    <mergeCell ref="AD416:AE416"/>
    <mergeCell ref="AG416:AJ416"/>
    <mergeCell ref="AO420:AP420"/>
    <mergeCell ref="A421:AP421"/>
    <mergeCell ref="B422:AP423"/>
    <mergeCell ref="B420:AJ420"/>
    <mergeCell ref="AK420:AN420"/>
    <mergeCell ref="B441:E442"/>
    <mergeCell ref="G441:N442"/>
    <mergeCell ref="P441:S442"/>
    <mergeCell ref="U441:AE442"/>
    <mergeCell ref="AG441:AO442"/>
    <mergeCell ref="B424:AP424"/>
    <mergeCell ref="B426:G427"/>
    <mergeCell ref="I426:P427"/>
    <mergeCell ref="S426:V427"/>
    <mergeCell ref="Y426:AI427"/>
    <mergeCell ref="B429:E429"/>
    <mergeCell ref="I429:N429"/>
    <mergeCell ref="S429:V429"/>
    <mergeCell ref="AB429:AG429"/>
    <mergeCell ref="B431:E431"/>
    <mergeCell ref="I431:N431"/>
    <mergeCell ref="S431:V431"/>
    <mergeCell ref="AB431:AG431"/>
    <mergeCell ref="B433:E433"/>
    <mergeCell ref="I433:N433"/>
    <mergeCell ref="S433:V433"/>
    <mergeCell ref="AB433:AG433"/>
    <mergeCell ref="B435:AP438"/>
    <mergeCell ref="B439:AP440"/>
    <mergeCell ref="AO448:AP448"/>
    <mergeCell ref="B450:AP450"/>
    <mergeCell ref="B452:O452"/>
    <mergeCell ref="Q452:V452"/>
    <mergeCell ref="W452:X452"/>
    <mergeCell ref="AG444:AJ444"/>
    <mergeCell ref="AG446:AJ446"/>
    <mergeCell ref="AK448:AN448"/>
    <mergeCell ref="B454:O454"/>
    <mergeCell ref="Q454:V454"/>
    <mergeCell ref="W454:X454"/>
    <mergeCell ref="B444:E444"/>
    <mergeCell ref="G444:L444"/>
    <mergeCell ref="M444:N444"/>
    <mergeCell ref="P444:S444"/>
    <mergeCell ref="X444:AC444"/>
    <mergeCell ref="AD444:AE444"/>
    <mergeCell ref="B446:E446"/>
    <mergeCell ref="G446:L446"/>
    <mergeCell ref="M446:N446"/>
    <mergeCell ref="P446:S446"/>
    <mergeCell ref="X446:AC446"/>
    <mergeCell ref="AD446:AE446"/>
    <mergeCell ref="B448:AJ448"/>
    <mergeCell ref="B462:O462"/>
    <mergeCell ref="Q462:V462"/>
    <mergeCell ref="W462:X462"/>
    <mergeCell ref="A464:AP464"/>
    <mergeCell ref="B465:AP465"/>
    <mergeCell ref="B467:O467"/>
    <mergeCell ref="Q467:V467"/>
    <mergeCell ref="W467:X467"/>
    <mergeCell ref="B469:O469"/>
    <mergeCell ref="Q469:V469"/>
    <mergeCell ref="W469:X469"/>
    <mergeCell ref="B456:O456"/>
    <mergeCell ref="Q456:V456"/>
    <mergeCell ref="W456:X456"/>
    <mergeCell ref="B458:O458"/>
    <mergeCell ref="Q458:V458"/>
    <mergeCell ref="W458:X458"/>
    <mergeCell ref="B460:O460"/>
    <mergeCell ref="Q460:V460"/>
    <mergeCell ref="W460:X460"/>
    <mergeCell ref="B471:O471"/>
    <mergeCell ref="Q471:V471"/>
    <mergeCell ref="W471:X471"/>
    <mergeCell ref="B473:O473"/>
    <mergeCell ref="Q473:V473"/>
    <mergeCell ref="W473:X473"/>
    <mergeCell ref="B506:O506"/>
    <mergeCell ref="Q506:V506"/>
    <mergeCell ref="W506:X506"/>
    <mergeCell ref="B478:AP484"/>
    <mergeCell ref="B475:AP475"/>
    <mergeCell ref="B477:AR477"/>
    <mergeCell ref="B486:V486"/>
    <mergeCell ref="Q488:X488"/>
    <mergeCell ref="Z488:AD488"/>
    <mergeCell ref="AI488:AO488"/>
    <mergeCell ref="B496:AP496"/>
    <mergeCell ref="Q498:X498"/>
    <mergeCell ref="Z498:AI498"/>
    <mergeCell ref="B500:O500"/>
    <mergeCell ref="Q500:V500"/>
    <mergeCell ref="W500:X500"/>
    <mergeCell ref="AH502:AI502"/>
    <mergeCell ref="B504:O504"/>
    <mergeCell ref="B494:O494"/>
    <mergeCell ref="Q494:V494"/>
    <mergeCell ref="W494:X494"/>
    <mergeCell ref="Z494:AE494"/>
    <mergeCell ref="A495:AP495"/>
    <mergeCell ref="B502:O502"/>
    <mergeCell ref="Q502:V502"/>
    <mergeCell ref="W502:X502"/>
    <mergeCell ref="Z500:AG500"/>
    <mergeCell ref="AH500:AI500"/>
    <mergeCell ref="Z502:AG502"/>
    <mergeCell ref="B490:O490"/>
    <mergeCell ref="Q490:V490"/>
    <mergeCell ref="W490:X490"/>
    <mergeCell ref="Z490:AE490"/>
    <mergeCell ref="AF490:AG490"/>
    <mergeCell ref="AI490:AM490"/>
    <mergeCell ref="B492:O492"/>
    <mergeCell ref="Q492:V492"/>
    <mergeCell ref="W492:X492"/>
    <mergeCell ref="Z492:AE492"/>
    <mergeCell ref="AF492:AG492"/>
    <mergeCell ref="AI492:AM492"/>
    <mergeCell ref="Q504:V504"/>
    <mergeCell ref="W504:X504"/>
    <mergeCell ref="Z504:AG504"/>
    <mergeCell ref="AH504:AI504"/>
    <mergeCell ref="B542:O542"/>
    <mergeCell ref="B540:O540"/>
    <mergeCell ref="Q542:V542"/>
    <mergeCell ref="AI532:AM532"/>
    <mergeCell ref="B534:O534"/>
    <mergeCell ref="Q534:V534"/>
    <mergeCell ref="W534:X534"/>
    <mergeCell ref="Z534:AE534"/>
    <mergeCell ref="AF534:AG534"/>
    <mergeCell ref="B536:AP536"/>
    <mergeCell ref="Q538:X538"/>
    <mergeCell ref="Z538:AI538"/>
    <mergeCell ref="Q540:V540"/>
    <mergeCell ref="B519:AP525"/>
    <mergeCell ref="Z506:AG506"/>
    <mergeCell ref="AH506:AI506"/>
    <mergeCell ref="B508:AP508"/>
    <mergeCell ref="B510:AP510"/>
    <mergeCell ref="AH540:AI540"/>
    <mergeCell ref="Z542:AG542"/>
    <mergeCell ref="AH542:AI542"/>
    <mergeCell ref="B512:AP512"/>
    <mergeCell ref="B514:I514"/>
    <mergeCell ref="J514:K514"/>
    <mergeCell ref="B516:AP516"/>
    <mergeCell ref="B518:AR518"/>
    <mergeCell ref="B526:V526"/>
    <mergeCell ref="Q528:X528"/>
    <mergeCell ref="Z528:AD528"/>
    <mergeCell ref="AI528:AO528"/>
    <mergeCell ref="B530:O530"/>
    <mergeCell ref="Q530:V530"/>
    <mergeCell ref="W530:X530"/>
    <mergeCell ref="Z530:AE530"/>
    <mergeCell ref="AF530:AG530"/>
    <mergeCell ref="AI530:AM530"/>
    <mergeCell ref="W542:X542"/>
    <mergeCell ref="B562:P562"/>
    <mergeCell ref="R562:Y562"/>
    <mergeCell ref="Z562:AA562"/>
    <mergeCell ref="B564:P564"/>
    <mergeCell ref="B532:O532"/>
    <mergeCell ref="Q532:V532"/>
    <mergeCell ref="W532:X532"/>
    <mergeCell ref="Z532:AE532"/>
    <mergeCell ref="Z540:AG540"/>
    <mergeCell ref="W546:X546"/>
    <mergeCell ref="Q546:V546"/>
    <mergeCell ref="W544:X544"/>
    <mergeCell ref="B544:O544"/>
    <mergeCell ref="B546:O546"/>
    <mergeCell ref="Q544:V544"/>
    <mergeCell ref="W540:X540"/>
    <mergeCell ref="AF532:AG532"/>
    <mergeCell ref="Z546:AG546"/>
    <mergeCell ref="A548:AP548"/>
    <mergeCell ref="B549:AP549"/>
    <mergeCell ref="B558:P558"/>
    <mergeCell ref="R558:Y558"/>
    <mergeCell ref="Z558:AA558"/>
    <mergeCell ref="B560:P560"/>
    <mergeCell ref="B574:P574"/>
    <mergeCell ref="R574:Y574"/>
    <mergeCell ref="Z574:AA574"/>
    <mergeCell ref="B576:P576"/>
    <mergeCell ref="Z576:AG576"/>
    <mergeCell ref="B578:P579"/>
    <mergeCell ref="R579:Y579"/>
    <mergeCell ref="Z579:AA579"/>
    <mergeCell ref="Z564:AG564"/>
    <mergeCell ref="R572:Y572"/>
    <mergeCell ref="Z572:AA572"/>
    <mergeCell ref="B566:P567"/>
    <mergeCell ref="R567:Y567"/>
    <mergeCell ref="Z567:AA567"/>
    <mergeCell ref="B569:P570"/>
    <mergeCell ref="R570:Y570"/>
    <mergeCell ref="Z570:AA570"/>
    <mergeCell ref="B572:P572"/>
    <mergeCell ref="P596:U599"/>
    <mergeCell ref="W596:AB599"/>
    <mergeCell ref="AD596:AI599"/>
    <mergeCell ref="AK596:AP599"/>
    <mergeCell ref="B581:P581"/>
    <mergeCell ref="R581:Y581"/>
    <mergeCell ref="Z581:AA581"/>
    <mergeCell ref="B583:P583"/>
    <mergeCell ref="R583:Y583"/>
    <mergeCell ref="Z583:AA583"/>
    <mergeCell ref="B585:P585"/>
    <mergeCell ref="R585:Y585"/>
    <mergeCell ref="Z585:AA585"/>
    <mergeCell ref="B593:AP594"/>
    <mergeCell ref="B591:AP591"/>
    <mergeCell ref="A590:AP590"/>
    <mergeCell ref="B587:P587"/>
    <mergeCell ref="R587:Y587"/>
    <mergeCell ref="Z587:AA587"/>
    <mergeCell ref="B589:P589"/>
    <mergeCell ref="R589:Y589"/>
    <mergeCell ref="Z589:AA589"/>
    <mergeCell ref="C643:AP644"/>
    <mergeCell ref="B671:AP671"/>
    <mergeCell ref="B674:AP674"/>
    <mergeCell ref="AK613:AN613"/>
    <mergeCell ref="AO613:AP613"/>
    <mergeCell ref="O661:AH665"/>
    <mergeCell ref="B667:M667"/>
    <mergeCell ref="O667:AH667"/>
    <mergeCell ref="AA601:AB601"/>
    <mergeCell ref="AD601:AG601"/>
    <mergeCell ref="B619:AP619"/>
    <mergeCell ref="B611:N611"/>
    <mergeCell ref="P611:S611"/>
    <mergeCell ref="T611:U611"/>
    <mergeCell ref="W611:Z611"/>
    <mergeCell ref="AA611:AB611"/>
    <mergeCell ref="AD611:AG611"/>
    <mergeCell ref="AH611:AI611"/>
    <mergeCell ref="AK611:AN611"/>
    <mergeCell ref="AO611:AP611"/>
    <mergeCell ref="B613:N613"/>
    <mergeCell ref="P613:S613"/>
    <mergeCell ref="T613:U613"/>
    <mergeCell ref="B601:N601"/>
    <mergeCell ref="P601:S601"/>
    <mergeCell ref="T601:U601"/>
    <mergeCell ref="W601:Z601"/>
    <mergeCell ref="B605:N605"/>
    <mergeCell ref="P605:S605"/>
    <mergeCell ref="T605:U605"/>
    <mergeCell ref="W605:Z605"/>
    <mergeCell ref="AA605:AB605"/>
    <mergeCell ref="B603:N603"/>
    <mergeCell ref="P603:S603"/>
    <mergeCell ref="T603:U603"/>
    <mergeCell ref="W603:Z603"/>
    <mergeCell ref="AA603:AB603"/>
    <mergeCell ref="B676:AP676"/>
    <mergeCell ref="A614:AP614"/>
    <mergeCell ref="B615:AP615"/>
    <mergeCell ref="B617:AP617"/>
    <mergeCell ref="B620:AP620"/>
    <mergeCell ref="C625:AP625"/>
    <mergeCell ref="C627:AP627"/>
    <mergeCell ref="C631:AP631"/>
    <mergeCell ref="C633:AP633"/>
    <mergeCell ref="C635:AP635"/>
    <mergeCell ref="C637:AP637"/>
    <mergeCell ref="C639:AP639"/>
    <mergeCell ref="C641:AP641"/>
    <mergeCell ref="C646:AP646"/>
    <mergeCell ref="C648:AP648"/>
    <mergeCell ref="B654:AP654"/>
    <mergeCell ref="B656:AP656"/>
    <mergeCell ref="B659:M659"/>
    <mergeCell ref="O659:P659"/>
    <mergeCell ref="B669:M669"/>
    <mergeCell ref="O669:AH669"/>
    <mergeCell ref="B675:AO675"/>
    <mergeCell ref="B661:M665"/>
    <mergeCell ref="C629:AP629"/>
    <mergeCell ref="W613:Z613"/>
    <mergeCell ref="AA613:AB613"/>
    <mergeCell ref="AD613:AG613"/>
    <mergeCell ref="AH613:AI613"/>
    <mergeCell ref="T659:V659"/>
    <mergeCell ref="B657:AP657"/>
    <mergeCell ref="Z659:AA659"/>
    <mergeCell ref="B553:AP556"/>
    <mergeCell ref="B621:AP623"/>
    <mergeCell ref="C650:AP650"/>
    <mergeCell ref="C651:AP651"/>
    <mergeCell ref="C652:AP652"/>
    <mergeCell ref="B607:N607"/>
    <mergeCell ref="P607:S607"/>
    <mergeCell ref="T607:U607"/>
    <mergeCell ref="W607:Z607"/>
    <mergeCell ref="AA607:AB607"/>
    <mergeCell ref="AD607:AG607"/>
    <mergeCell ref="AH607:AI607"/>
    <mergeCell ref="B609:N609"/>
    <mergeCell ref="P609:S609"/>
    <mergeCell ref="T609:U609"/>
    <mergeCell ref="W609:Z609"/>
    <mergeCell ref="AA609:AB609"/>
    <mergeCell ref="W486:AM486"/>
    <mergeCell ref="W526:AM526"/>
    <mergeCell ref="AK607:AN607"/>
    <mergeCell ref="AO607:AP607"/>
    <mergeCell ref="AD603:AG603"/>
    <mergeCell ref="AH603:AI603"/>
    <mergeCell ref="AK603:AN603"/>
    <mergeCell ref="AO603:AP603"/>
    <mergeCell ref="AK609:AN609"/>
    <mergeCell ref="AO609:AP609"/>
    <mergeCell ref="AD609:AG609"/>
    <mergeCell ref="AH609:AI609"/>
    <mergeCell ref="AH601:AI601"/>
    <mergeCell ref="AK601:AN601"/>
    <mergeCell ref="AO601:AP601"/>
    <mergeCell ref="AD605:AG605"/>
    <mergeCell ref="AH605:AI605"/>
    <mergeCell ref="AK605:AN605"/>
    <mergeCell ref="AO605:AP605"/>
    <mergeCell ref="R560:Y560"/>
    <mergeCell ref="Z560:AA560"/>
    <mergeCell ref="AH544:AI544"/>
    <mergeCell ref="AH546:AI546"/>
    <mergeCell ref="Z544:AG544"/>
  </mergeCells>
  <dataValidations count="17">
    <dataValidation type="whole" operator="greaterThanOrEqual" allowBlank="1" showInputMessage="1" showErrorMessage="1" error="De waarde die u invult, moet een geheel getal zijn." sqref="Q116:V116 Z116:AE116 AI116:AN116 Q540:V540 Q542:V542 Q544:V544 Q546:V546 Q534:V534 Q532:V532 Q530:V530 Q500:V500 Q502:V502 T503 Q506:V506 Q504:V504 Q494:V494 Q492:V492 Q490:V490 Q467:V467 Q469:V469 Q471:V471 Q473:V473 Q452:V452 Q454:V454 Q456:V456 Q458:V458 Q460:V460 Q462:V462 G444:L444 G446:L446 I429:N429 I431:N431 I433:N433 G416:L416 G418:L418 I407:N407 I405:N405 I403:N403 I401:N401 I399:N399 I397:N397 I395:N395 I393:N393" xr:uid="{BF1A3DED-270F-47A2-BA9E-66D6CBFA703B}">
      <formula1>0</formula1>
    </dataValidation>
    <dataValidation type="whole" allowBlank="1" showInputMessage="1" showErrorMessage="1" error="De waarde die u invult, moet tussen 0000 en 9999 liggen." sqref="S393:V393 S395:V395 S397:V397 S399:V399 S401:V401 S403:V403 S405:V405 S407:V407 P416:S416 P418:S418 S429:V429 S431:V431 S433:V433 P444:S444 P446:S446" xr:uid="{9F694B8A-EAAA-403C-8488-5B829FD20D49}">
      <formula1>0</formula1>
      <formula2>9999</formula2>
    </dataValidation>
    <dataValidation type="whole" operator="greaterThanOrEqual" allowBlank="1" showInputMessage="1" showErrorMessage="1" error="De waarde die u ingeeft, moet een geheel getal zijn." sqref="B338:E338 B378:E378 B333:E333 B374:E374" xr:uid="{C5F99250-A3D4-496C-A77F-CAF1CF5FCC28}">
      <formula1>0</formula1>
    </dataValidation>
    <dataValidation type="decimal" operator="greaterThanOrEqual" allowBlank="1" showInputMessage="1" showErrorMessage="1" error="De waarde die u invult, moet groter of gelijk aan nul zijn." sqref="B514:I514 Z500:AG500 Z502:AG502 Z504:AG504 Z506:AG506 Z490:AE490 Z492:AE492 W299:AE299" xr:uid="{0E2E9745-F70E-4085-90B6-A6ACEEC64DD8}">
      <formula1>0</formula1>
    </dataValidation>
    <dataValidation type="whole" allowBlank="1" showInputMessage="1" showErrorMessage="1" error="De waarde die u invult, moet tussen 0000 en 9999 liggen." sqref="AD118:AG118" xr:uid="{E6E300E5-377E-4C1A-83AB-AEA947323DD7}">
      <formula1>0</formula1>
      <formula2>9</formula2>
    </dataValidation>
    <dataValidation type="whole" allowBlank="1" showInputMessage="1" showErrorMessage="1" error="De waarde die u invult, moet tussen 1000 en 9999 liggen." sqref="Q141:T141 Q189:T189 Q191:T196 Q198:T200" xr:uid="{CEA90613-0765-475B-B443-0B4282C37D84}">
      <formula1>1000</formula1>
      <formula2>9999</formula2>
    </dataValidation>
    <dataValidation type="whole" allowBlank="1" showInputMessage="1" showErrorMessage="1" error="De waarde die u ingeeft, moet tussen 1000 en 9999 liggen." sqref="Q219:T219 Q213:T213 Q104:T104 Q94:T94 Q85:T85 Q75:T75" xr:uid="{53F811EC-22A3-4CD0-A6B6-AE76A370EDE5}">
      <formula1>1000</formula1>
      <formula2>9999</formula2>
    </dataValidation>
    <dataValidation allowBlank="1" showInputMessage="1" showErrorMessage="1" error="De waarde die u ingeeft, moet tussen 0 en 9 liggen." sqref="F289" xr:uid="{89C57457-DFA1-43EE-923D-0FADC92D30E6}"/>
    <dataValidation allowBlank="1" showInputMessage="1" showErrorMessage="1" error="De waarde die u invult, moet tussen 0000 en 9999 liggen." sqref="J289:M289" xr:uid="{967E6710-561E-49E9-B8D1-02EC6F5962DB}"/>
    <dataValidation allowBlank="1" showInputMessage="1" showErrorMessage="1" error="De waarde die u invult, moet groter of gelijk aan nul zijn." sqref="B295:C295" xr:uid="{9579C47D-C8C0-4E3C-93AA-DDE41D1A550A}"/>
    <dataValidation type="decimal" operator="greaterThanOrEqual" allowBlank="1" showInputMessage="1" showErrorMessage="1" error="De waarde die u ingeeft, moet groter of gelijk aan nul zijn." sqref="R581:Y581 R583:Y583 R585:Y585 R587:Y587 R558:Y558 Z540:AG540 Z542:AG542 Z544:AG544 Z546:AG546 Z530:AE530 Z532:AE532" xr:uid="{6DCEDEFD-AB2C-4D59-AF0B-98DE30CBFD90}">
      <formula1>0</formula1>
    </dataValidation>
    <dataValidation type="whole" allowBlank="1" showInputMessage="1" showErrorMessage="1" error="De waarde die u ingeeft, moet tussen 0000 en 9999 liggen." sqref="AB659:AE659" xr:uid="{69481D5B-4D18-48F3-A68B-E717AD264D4B}">
      <formula1>0</formula1>
      <formula2>9</formula2>
    </dataValidation>
    <dataValidation type="whole" allowBlank="1" showInputMessage="1" showErrorMessage="1" error="De waarde die u ingeeft, moet tussen 0 en 9 liggen." sqref="X659 R659 B158:E158 G158:I158 K158:M158 K152:X152 Z118 T118 Z77:AB77 V77:X77 Q77:T77" xr:uid="{58221E91-61C9-4BF9-AFB6-9A108AAB3833}">
      <formula1>0</formula1>
      <formula2>9</formula2>
    </dataValidation>
    <dataValidation type="whole" allowBlank="1" showInputMessage="1" showErrorMessage="1" error="De waarde die u ingeeft, moet tussen 0 en 1 liggen." sqref="W659 Y118 E289" xr:uid="{DCF7C643-F37B-4B61-AF53-B3922DC9413E}">
      <formula1>0</formula1>
      <formula2>1</formula2>
    </dataValidation>
    <dataValidation type="whole" allowBlank="1" showInputMessage="1" showErrorMessage="1" error="De waarde die u ingeeft, moet tussen 0 en 3 liggen." sqref="Q659 S118" xr:uid="{4FC3A5EA-4F7C-4A0F-B5B2-A6053DDAAC27}">
      <formula1>0</formula1>
      <formula2>3</formula2>
    </dataValidation>
    <dataValidation type="whole" operator="greaterThanOrEqual" allowBlank="1" showInputMessage="1" showErrorMessage="1" error="De waarde moet groter of gelijk zijn aan nul" sqref="U503 V472" xr:uid="{0ACB2EC5-ECED-46BD-9A37-A36811B9C95F}">
      <formula1>0</formula1>
    </dataValidation>
    <dataValidation type="decimal" operator="greaterThanOrEqual" allowBlank="1" showInputMessage="1" showErrorMessage="1" error="De waarde moet steeds groter of gelijk zijn aan nul" sqref="AE505" xr:uid="{3D969C73-051C-4018-8A8B-B536F8351C5E}">
      <formula1>0</formula1>
    </dataValidation>
  </dataValidations>
  <hyperlinks>
    <hyperlink ref="B11" r:id="rId1" xr:uid="{CFD70D04-A7E6-4F0D-A227-BFCD6EC9B624}"/>
    <hyperlink ref="J11" r:id="rId2" xr:uid="{75DF5E65-0BC4-4EB0-AA3E-19B32F9F6EF5}"/>
    <hyperlink ref="D25" r:id="rId3" xr:uid="{59F61EB4-2BD2-4252-999E-19A875754DEE}"/>
    <hyperlink ref="B674" r:id="rId4" xr:uid="{161AD2D8-23A6-474A-93A2-BAB91E3AD676}"/>
    <hyperlink ref="W486" r:id="rId5" xr:uid="{4CE78BDD-555D-4279-B0C0-B4E354C37FCB}"/>
    <hyperlink ref="W526" r:id="rId6" xr:uid="{A1346193-864C-434F-A8F2-40E85463A8AC}"/>
    <hyperlink ref="D186" r:id="rId7" xr:uid="{C91F2E77-AD64-4079-913E-0B6B3A953AF2}"/>
  </hyperlinks>
  <pageMargins left="0.23622047244094491" right="0.23622047244094491" top="0.74803149606299213" bottom="0.74803149606299213" header="0.31496062992125984" footer="0.31496062992125984"/>
  <pageSetup paperSize="9" orientation="portrait" r:id="rId8"/>
  <headerFooter>
    <oddFooter>&amp;LSubsidieaanvraag voor een infrastructuurproject in het volwassenenonderwijs&amp;Rpagina &amp;P van &amp;N</oddFooter>
  </headerFooter>
  <rowBreaks count="16" manualBreakCount="16">
    <brk id="125" max="16383" man="1"/>
    <brk id="203" max="16383" man="1"/>
    <brk id="267" max="16383" man="1"/>
    <brk id="362" max="16383" man="1"/>
    <brk id="421" max="16383" man="1"/>
    <brk id="474" max="16383" man="1"/>
    <brk id="548" max="16383" man="1"/>
    <brk id="614" max="16383" man="1"/>
    <brk id="670" man="1"/>
    <brk id="411" man="1"/>
    <brk id="499" man="1"/>
    <brk id="587" man="1"/>
    <brk id="165" man="1"/>
    <brk id="331" man="1"/>
    <brk id="256" man="1"/>
    <brk id="7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29" r:id="rId14" name="RB_Op_Wachtlijst_True">
              <controlPr defaultSize="0" autoFill="0" autoLine="0" autoPict="0">
                <anchor moveWithCells="1">
                  <from>
                    <xdr:col>0</xdr:col>
                    <xdr:colOff>160020</xdr:colOff>
                    <xdr:row>63</xdr:row>
                    <xdr:rowOff>0</xdr:rowOff>
                  </from>
                  <to>
                    <xdr:col>2</xdr:col>
                    <xdr:colOff>121920</xdr:colOff>
                    <xdr:row>65</xdr:row>
                    <xdr:rowOff>0</xdr:rowOff>
                  </to>
                </anchor>
              </controlPr>
            </control>
          </mc:Choice>
        </mc:AlternateContent>
        <mc:AlternateContent xmlns:mc="http://schemas.openxmlformats.org/markup-compatibility/2006">
          <mc:Choice Requires="x14">
            <control shapeId="1030" r:id="rId15" name="RB_Op_Wachtlijst_False">
              <controlPr defaultSize="0" autoFill="0" autoLine="0" autoPict="0">
                <anchor moveWithCells="1">
                  <from>
                    <xdr:col>0</xdr:col>
                    <xdr:colOff>160020</xdr:colOff>
                    <xdr:row>65</xdr:row>
                    <xdr:rowOff>0</xdr:rowOff>
                  </from>
                  <to>
                    <xdr:col>2</xdr:col>
                    <xdr:colOff>121920</xdr:colOff>
                    <xdr:row>67</xdr:row>
                    <xdr:rowOff>38100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168</xdr:row>
                    <xdr:rowOff>0</xdr:rowOff>
                  </from>
                  <to>
                    <xdr:col>2</xdr:col>
                    <xdr:colOff>121920</xdr:colOff>
                    <xdr:row>170</xdr:row>
                    <xdr:rowOff>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160020</xdr:colOff>
                    <xdr:row>169</xdr:row>
                    <xdr:rowOff>152400</xdr:rowOff>
                  </from>
                  <to>
                    <xdr:col>2</xdr:col>
                    <xdr:colOff>121920</xdr:colOff>
                    <xdr:row>172</xdr:row>
                    <xdr:rowOff>0</xdr:rowOff>
                  </to>
                </anchor>
              </controlPr>
            </control>
          </mc:Choice>
        </mc:AlternateContent>
        <mc:AlternateContent xmlns:mc="http://schemas.openxmlformats.org/markup-compatibility/2006">
          <mc:Choice Requires="x14">
            <control shapeId="1033" r:id="rId18" name="CB_Eigenaar">
              <controlPr defaultSize="0" autoFill="0" autoLine="0" autoPict="0">
                <anchor moveWithCells="1">
                  <from>
                    <xdr:col>0</xdr:col>
                    <xdr:colOff>160020</xdr:colOff>
                    <xdr:row>176</xdr:row>
                    <xdr:rowOff>0</xdr:rowOff>
                  </from>
                  <to>
                    <xdr:col>2</xdr:col>
                    <xdr:colOff>121920</xdr:colOff>
                    <xdr:row>178</xdr:row>
                    <xdr:rowOff>7620</xdr:rowOff>
                  </to>
                </anchor>
              </controlPr>
            </control>
          </mc:Choice>
        </mc:AlternateContent>
        <mc:AlternateContent xmlns:mc="http://schemas.openxmlformats.org/markup-compatibility/2006">
          <mc:Choice Requires="x14">
            <control shapeId="1034" r:id="rId19" name="CB_HouderZakelijkRecht">
              <controlPr defaultSize="0" autoFill="0" autoLine="0" autoPict="0">
                <anchor moveWithCells="1">
                  <from>
                    <xdr:col>0</xdr:col>
                    <xdr:colOff>160020</xdr:colOff>
                    <xdr:row>177</xdr:row>
                    <xdr:rowOff>152400</xdr:rowOff>
                  </from>
                  <to>
                    <xdr:col>2</xdr:col>
                    <xdr:colOff>121920</xdr:colOff>
                    <xdr:row>179</xdr:row>
                    <xdr:rowOff>160020</xdr:rowOff>
                  </to>
                </anchor>
              </controlPr>
            </control>
          </mc:Choice>
        </mc:AlternateContent>
        <mc:AlternateContent xmlns:mc="http://schemas.openxmlformats.org/markup-compatibility/2006">
          <mc:Choice Requires="x14">
            <control shapeId="1035" r:id="rId20" name="CB_HouderOptieZakelijkRecht">
              <controlPr defaultSize="0" autoFill="0" autoLine="0" autoPict="0">
                <anchor moveWithCells="1">
                  <from>
                    <xdr:col>0</xdr:col>
                    <xdr:colOff>160020</xdr:colOff>
                    <xdr:row>179</xdr:row>
                    <xdr:rowOff>152400</xdr:rowOff>
                  </from>
                  <to>
                    <xdr:col>2</xdr:col>
                    <xdr:colOff>121920</xdr:colOff>
                    <xdr:row>181</xdr:row>
                    <xdr:rowOff>160020</xdr:rowOff>
                  </to>
                </anchor>
              </controlPr>
            </control>
          </mc:Choice>
        </mc:AlternateContent>
        <mc:AlternateContent xmlns:mc="http://schemas.openxmlformats.org/markup-compatibility/2006">
          <mc:Choice Requires="x14">
            <control shapeId="1036" r:id="rId21" name="CB_Nieuwbouw">
              <controlPr defaultSize="0" autoFill="0" autoLine="0" autoPict="0">
                <anchor moveWithCells="1">
                  <from>
                    <xdr:col>0</xdr:col>
                    <xdr:colOff>160020</xdr:colOff>
                    <xdr:row>226</xdr:row>
                    <xdr:rowOff>0</xdr:rowOff>
                  </from>
                  <to>
                    <xdr:col>2</xdr:col>
                    <xdr:colOff>121920</xdr:colOff>
                    <xdr:row>228</xdr:row>
                    <xdr:rowOff>38100</xdr:rowOff>
                  </to>
                </anchor>
              </controlPr>
            </control>
          </mc:Choice>
        </mc:AlternateContent>
        <mc:AlternateContent xmlns:mc="http://schemas.openxmlformats.org/markup-compatibility/2006">
          <mc:Choice Requires="x14">
            <control shapeId="1037" r:id="rId22" name="CB_Verbouwingswerken">
              <controlPr defaultSize="0" autoFill="0" autoLine="0" autoPict="0">
                <anchor moveWithCells="1">
                  <from>
                    <xdr:col>0</xdr:col>
                    <xdr:colOff>160020</xdr:colOff>
                    <xdr:row>227</xdr:row>
                    <xdr:rowOff>0</xdr:rowOff>
                  </from>
                  <to>
                    <xdr:col>2</xdr:col>
                    <xdr:colOff>121920</xdr:colOff>
                    <xdr:row>229</xdr:row>
                    <xdr:rowOff>22860</xdr:rowOff>
                  </to>
                </anchor>
              </controlPr>
            </control>
          </mc:Choice>
        </mc:AlternateContent>
        <mc:AlternateContent xmlns:mc="http://schemas.openxmlformats.org/markup-compatibility/2006">
          <mc:Choice Requires="x14">
            <control shapeId="1038" r:id="rId23" name="RB_Prov_Ant">
              <controlPr defaultSize="0" autoFill="0" autoLine="0" autoPict="0">
                <anchor moveWithCells="1">
                  <from>
                    <xdr:col>0</xdr:col>
                    <xdr:colOff>160020</xdr:colOff>
                    <xdr:row>33</xdr:row>
                    <xdr:rowOff>182880</xdr:rowOff>
                  </from>
                  <to>
                    <xdr:col>2</xdr:col>
                    <xdr:colOff>121920</xdr:colOff>
                    <xdr:row>36</xdr:row>
                    <xdr:rowOff>0</xdr:rowOff>
                  </to>
                </anchor>
              </controlPr>
            </control>
          </mc:Choice>
        </mc:AlternateContent>
        <mc:AlternateContent xmlns:mc="http://schemas.openxmlformats.org/markup-compatibility/2006">
          <mc:Choice Requires="x14">
            <control shapeId="1039" r:id="rId24" name="CB_BewijsstukZakelijkRechtJN">
              <controlPr defaultSize="0" autoFill="0" autoLine="0" autoPict="0">
                <anchor moveWithCells="1">
                  <from>
                    <xdr:col>0</xdr:col>
                    <xdr:colOff>167640</xdr:colOff>
                    <xdr:row>624</xdr:row>
                    <xdr:rowOff>22860</xdr:rowOff>
                  </from>
                  <to>
                    <xdr:col>2</xdr:col>
                    <xdr:colOff>45720</xdr:colOff>
                    <xdr:row>626</xdr:row>
                    <xdr:rowOff>0</xdr:rowOff>
                  </to>
                </anchor>
              </controlPr>
            </control>
          </mc:Choice>
        </mc:AlternateContent>
        <mc:AlternateContent xmlns:mc="http://schemas.openxmlformats.org/markup-compatibility/2006">
          <mc:Choice Requires="x14">
            <control shapeId="1040" r:id="rId25" name="CB_BewijsstukAantCursist">
              <controlPr defaultSize="0" autoFill="0" autoLine="0" autoPict="0">
                <anchor moveWithCells="1">
                  <from>
                    <xdr:col>0</xdr:col>
                    <xdr:colOff>160020</xdr:colOff>
                    <xdr:row>632</xdr:row>
                    <xdr:rowOff>175260</xdr:rowOff>
                  </from>
                  <to>
                    <xdr:col>2</xdr:col>
                    <xdr:colOff>83820</xdr:colOff>
                    <xdr:row>634</xdr:row>
                    <xdr:rowOff>152400</xdr:rowOff>
                  </to>
                </anchor>
              </controlPr>
            </control>
          </mc:Choice>
        </mc:AlternateContent>
        <mc:AlternateContent xmlns:mc="http://schemas.openxmlformats.org/markup-compatibility/2006">
          <mc:Choice Requires="x14">
            <control shapeId="1041" r:id="rId26" name="RB_Prov_BHG">
              <controlPr defaultSize="0" autoFill="0" autoLine="0" autoPict="0">
                <anchor moveWithCells="1">
                  <from>
                    <xdr:col>0</xdr:col>
                    <xdr:colOff>160020</xdr:colOff>
                    <xdr:row>35</xdr:row>
                    <xdr:rowOff>152400</xdr:rowOff>
                  </from>
                  <to>
                    <xdr:col>2</xdr:col>
                    <xdr:colOff>121920</xdr:colOff>
                    <xdr:row>37</xdr:row>
                    <xdr:rowOff>160020</xdr:rowOff>
                  </to>
                </anchor>
              </controlPr>
            </control>
          </mc:Choice>
        </mc:AlternateContent>
        <mc:AlternateContent xmlns:mc="http://schemas.openxmlformats.org/markup-compatibility/2006">
          <mc:Choice Requires="x14">
            <control shapeId="1042" r:id="rId27" name="RB_Prov_Lim">
              <controlPr defaultSize="0" autoFill="0" autoLine="0" autoPict="0">
                <anchor moveWithCells="1">
                  <from>
                    <xdr:col>14</xdr:col>
                    <xdr:colOff>106680</xdr:colOff>
                    <xdr:row>33</xdr:row>
                    <xdr:rowOff>182880</xdr:rowOff>
                  </from>
                  <to>
                    <xdr:col>16</xdr:col>
                    <xdr:colOff>121920</xdr:colOff>
                    <xdr:row>36</xdr:row>
                    <xdr:rowOff>0</xdr:rowOff>
                  </to>
                </anchor>
              </controlPr>
            </control>
          </mc:Choice>
        </mc:AlternateContent>
        <mc:AlternateContent xmlns:mc="http://schemas.openxmlformats.org/markup-compatibility/2006">
          <mc:Choice Requires="x14">
            <control shapeId="1043" r:id="rId28"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44" r:id="rId29" name="RB_Prov_VB">
              <controlPr defaultSize="0" autoFill="0" autoLine="0" autoPict="0">
                <anchor moveWithCells="1">
                  <from>
                    <xdr:col>28</xdr:col>
                    <xdr:colOff>106680</xdr:colOff>
                    <xdr:row>33</xdr:row>
                    <xdr:rowOff>182880</xdr:rowOff>
                  </from>
                  <to>
                    <xdr:col>30</xdr:col>
                    <xdr:colOff>121920</xdr:colOff>
                    <xdr:row>36</xdr:row>
                    <xdr:rowOff>0</xdr:rowOff>
                  </to>
                </anchor>
              </controlPr>
            </control>
          </mc:Choice>
        </mc:AlternateContent>
        <mc:AlternateContent xmlns:mc="http://schemas.openxmlformats.org/markup-compatibility/2006">
          <mc:Choice Requires="x14">
            <control shapeId="1045" r:id="rId30"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46" r:id="rId31" name="CB_BewijsstukAantLesCursist">
              <controlPr defaultSize="0" autoFill="0" autoLine="0" autoPict="0">
                <anchor moveWithCells="1">
                  <from>
                    <xdr:col>0</xdr:col>
                    <xdr:colOff>160020</xdr:colOff>
                    <xdr:row>634</xdr:row>
                    <xdr:rowOff>144780</xdr:rowOff>
                  </from>
                  <to>
                    <xdr:col>2</xdr:col>
                    <xdr:colOff>106680</xdr:colOff>
                    <xdr:row>636</xdr:row>
                    <xdr:rowOff>175260</xdr:rowOff>
                  </to>
                </anchor>
              </controlPr>
            </control>
          </mc:Choice>
        </mc:AlternateContent>
        <mc:AlternateContent xmlns:mc="http://schemas.openxmlformats.org/markup-compatibility/2006">
          <mc:Choice Requires="x14">
            <control shapeId="1047" r:id="rId32" name="CB_BewijsstukSamKader">
              <controlPr defaultSize="0" autoFill="0" autoLine="0" autoPict="0">
                <anchor moveWithCells="1">
                  <from>
                    <xdr:col>0</xdr:col>
                    <xdr:colOff>160020</xdr:colOff>
                    <xdr:row>636</xdr:row>
                    <xdr:rowOff>175260</xdr:rowOff>
                  </from>
                  <to>
                    <xdr:col>2</xdr:col>
                    <xdr:colOff>60960</xdr:colOff>
                    <xdr:row>638</xdr:row>
                    <xdr:rowOff>175260</xdr:rowOff>
                  </to>
                </anchor>
              </controlPr>
            </control>
          </mc:Choice>
        </mc:AlternateContent>
        <mc:AlternateContent xmlns:mc="http://schemas.openxmlformats.org/markup-compatibility/2006">
          <mc:Choice Requires="x14">
            <control shapeId="1048" r:id="rId33" name="CB_BewijsstukStudieGebied">
              <controlPr defaultSize="0" autoFill="0" autoLine="0" autoPict="0">
                <anchor moveWithCells="1">
                  <from>
                    <xdr:col>0</xdr:col>
                    <xdr:colOff>160020</xdr:colOff>
                    <xdr:row>638</xdr:row>
                    <xdr:rowOff>137160</xdr:rowOff>
                  </from>
                  <to>
                    <xdr:col>2</xdr:col>
                    <xdr:colOff>76200</xdr:colOff>
                    <xdr:row>640</xdr:row>
                    <xdr:rowOff>175260</xdr:rowOff>
                  </to>
                </anchor>
              </controlPr>
            </control>
          </mc:Choice>
        </mc:AlternateContent>
        <mc:AlternateContent xmlns:mc="http://schemas.openxmlformats.org/markup-compatibility/2006">
          <mc:Choice Requires="x14">
            <control shapeId="1049" r:id="rId34" name="CB_BewijsstukDagBezet">
              <controlPr defaultSize="0" autoFill="0" autoLine="0" autoPict="0">
                <anchor moveWithCells="1">
                  <from>
                    <xdr:col>0</xdr:col>
                    <xdr:colOff>160020</xdr:colOff>
                    <xdr:row>642</xdr:row>
                    <xdr:rowOff>22860</xdr:rowOff>
                  </from>
                  <to>
                    <xdr:col>2</xdr:col>
                    <xdr:colOff>121920</xdr:colOff>
                    <xdr:row>643</xdr:row>
                    <xdr:rowOff>60960</xdr:rowOff>
                  </to>
                </anchor>
              </controlPr>
            </control>
          </mc:Choice>
        </mc:AlternateContent>
        <mc:AlternateContent xmlns:mc="http://schemas.openxmlformats.org/markup-compatibility/2006">
          <mc:Choice Requires="x14">
            <control shapeId="1050" r:id="rId35" name="CB_BewijsstukBouwplan">
              <controlPr defaultSize="0" autoFill="0" autoLine="0" autoPict="0">
                <anchor moveWithCells="1">
                  <from>
                    <xdr:col>0</xdr:col>
                    <xdr:colOff>175260</xdr:colOff>
                    <xdr:row>644</xdr:row>
                    <xdr:rowOff>0</xdr:rowOff>
                  </from>
                  <to>
                    <xdr:col>2</xdr:col>
                    <xdr:colOff>137160</xdr:colOff>
                    <xdr:row>646</xdr:row>
                    <xdr:rowOff>15240</xdr:rowOff>
                  </to>
                </anchor>
              </controlPr>
            </control>
          </mc:Choice>
        </mc:AlternateContent>
        <mc:AlternateContent xmlns:mc="http://schemas.openxmlformats.org/markup-compatibility/2006">
          <mc:Choice Requires="x14">
            <control shapeId="1051" r:id="rId36" name="CB_BewijsstukProjectMot">
              <controlPr defaultSize="0" autoFill="0" autoLine="0" autoPict="0">
                <anchor moveWithCells="1">
                  <from>
                    <xdr:col>0</xdr:col>
                    <xdr:colOff>160020</xdr:colOff>
                    <xdr:row>627</xdr:row>
                    <xdr:rowOff>0</xdr:rowOff>
                  </from>
                  <to>
                    <xdr:col>2</xdr:col>
                    <xdr:colOff>129540</xdr:colOff>
                    <xdr:row>629</xdr:row>
                    <xdr:rowOff>7620</xdr:rowOff>
                  </to>
                </anchor>
              </controlPr>
            </control>
          </mc:Choice>
        </mc:AlternateContent>
        <mc:AlternateContent xmlns:mc="http://schemas.openxmlformats.org/markup-compatibility/2006">
          <mc:Choice Requires="x14">
            <control shapeId="1052" r:id="rId37" name="RB_Diko_True">
              <controlPr defaultSize="0" autoFill="0" autoLine="0" autoPict="0">
                <anchor moveWithCells="1">
                  <from>
                    <xdr:col>0</xdr:col>
                    <xdr:colOff>160020</xdr:colOff>
                    <xdr:row>57</xdr:row>
                    <xdr:rowOff>160020</xdr:rowOff>
                  </from>
                  <to>
                    <xdr:col>2</xdr:col>
                    <xdr:colOff>121920</xdr:colOff>
                    <xdr:row>59</xdr:row>
                    <xdr:rowOff>0</xdr:rowOff>
                  </to>
                </anchor>
              </controlPr>
            </control>
          </mc:Choice>
        </mc:AlternateContent>
        <mc:AlternateContent xmlns:mc="http://schemas.openxmlformats.org/markup-compatibility/2006">
          <mc:Choice Requires="x14">
            <control shapeId="1053" r:id="rId38" name="RB_Diko_False">
              <controlPr defaultSize="0" autoFill="0" autoLine="0" autoPict="0">
                <anchor moveWithCells="1">
                  <from>
                    <xdr:col>0</xdr:col>
                    <xdr:colOff>160020</xdr:colOff>
                    <xdr:row>59</xdr:row>
                    <xdr:rowOff>0</xdr:rowOff>
                  </from>
                  <to>
                    <xdr:col>2</xdr:col>
                    <xdr:colOff>121920</xdr:colOff>
                    <xdr:row>61</xdr:row>
                    <xdr:rowOff>38100</xdr:rowOff>
                  </to>
                </anchor>
              </controlPr>
            </control>
          </mc:Choice>
        </mc:AlternateContent>
        <mc:AlternateContent xmlns:mc="http://schemas.openxmlformats.org/markup-compatibility/2006">
          <mc:Choice Requires="x14">
            <control shapeId="1056" r:id="rId39" name="RB_CoordinerendeMacht_True">
              <controlPr defaultSize="0" autoFill="0" autoLine="0" autoPict="0">
                <anchor moveWithCells="1">
                  <from>
                    <xdr:col>0</xdr:col>
                    <xdr:colOff>160020</xdr:colOff>
                    <xdr:row>128</xdr:row>
                    <xdr:rowOff>0</xdr:rowOff>
                  </from>
                  <to>
                    <xdr:col>2</xdr:col>
                    <xdr:colOff>129540</xdr:colOff>
                    <xdr:row>130</xdr:row>
                    <xdr:rowOff>0</xdr:rowOff>
                  </to>
                </anchor>
              </controlPr>
            </control>
          </mc:Choice>
        </mc:AlternateContent>
        <mc:AlternateContent xmlns:mc="http://schemas.openxmlformats.org/markup-compatibility/2006">
          <mc:Choice Requires="x14">
            <control shapeId="1057" r:id="rId40" name="RB_CoordinerendeMacht_False">
              <controlPr defaultSize="0" autoFill="0" autoLine="0" autoPict="0">
                <anchor moveWithCells="1">
                  <from>
                    <xdr:col>0</xdr:col>
                    <xdr:colOff>160020</xdr:colOff>
                    <xdr:row>129</xdr:row>
                    <xdr:rowOff>160020</xdr:rowOff>
                  </from>
                  <to>
                    <xdr:col>2</xdr:col>
                    <xdr:colOff>60960</xdr:colOff>
                    <xdr:row>132</xdr:row>
                    <xdr:rowOff>45720</xdr:rowOff>
                  </to>
                </anchor>
              </controlPr>
            </control>
          </mc:Choice>
        </mc:AlternateContent>
        <mc:AlternateContent xmlns:mc="http://schemas.openxmlformats.org/markup-compatibility/2006">
          <mc:Choice Requires="x14">
            <control shapeId="1058" r:id="rId41" name="RB_Samen_Met_Andere_IM_True">
              <controlPr defaultSize="0" autoFill="0" autoLine="0" autoPict="0">
                <anchor moveWithCells="1">
                  <from>
                    <xdr:col>0</xdr:col>
                    <xdr:colOff>160020</xdr:colOff>
                    <xdr:row>120</xdr:row>
                    <xdr:rowOff>0</xdr:rowOff>
                  </from>
                  <to>
                    <xdr:col>2</xdr:col>
                    <xdr:colOff>121920</xdr:colOff>
                    <xdr:row>123</xdr:row>
                    <xdr:rowOff>0</xdr:rowOff>
                  </to>
                </anchor>
              </controlPr>
            </control>
          </mc:Choice>
        </mc:AlternateContent>
        <mc:AlternateContent xmlns:mc="http://schemas.openxmlformats.org/markup-compatibility/2006">
          <mc:Choice Requires="x14">
            <control shapeId="1059" r:id="rId42" name="RB_Samen_Met_Andere_IM_False">
              <controlPr defaultSize="0" autoFill="0" autoLine="0" autoPict="0">
                <anchor moveWithCells="1">
                  <from>
                    <xdr:col>0</xdr:col>
                    <xdr:colOff>160020</xdr:colOff>
                    <xdr:row>121</xdr:row>
                    <xdr:rowOff>175260</xdr:rowOff>
                  </from>
                  <to>
                    <xdr:col>2</xdr:col>
                    <xdr:colOff>114300</xdr:colOff>
                    <xdr:row>123</xdr:row>
                    <xdr:rowOff>175260</xdr:rowOff>
                  </to>
                </anchor>
              </controlPr>
            </control>
          </mc:Choice>
        </mc:AlternateContent>
        <mc:AlternateContent xmlns:mc="http://schemas.openxmlformats.org/markup-compatibility/2006">
          <mc:Choice Requires="x14">
            <control shapeId="1060" r:id="rId43" name="C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061" r:id="rId44" name="CB_Samen_Met_Andere_OI_False">
              <controlPr defaultSize="0" autoFill="0" autoLine="0" autoPict="0">
                <anchor moveWithCells="1">
                  <from>
                    <xdr:col>0</xdr:col>
                    <xdr:colOff>160020</xdr:colOff>
                    <xdr:row>163</xdr:row>
                    <xdr:rowOff>0</xdr:rowOff>
                  </from>
                  <to>
                    <xdr:col>2</xdr:col>
                    <xdr:colOff>121920</xdr:colOff>
                    <xdr:row>164</xdr:row>
                    <xdr:rowOff>38100</xdr:rowOff>
                  </to>
                </anchor>
              </controlPr>
            </control>
          </mc:Choice>
        </mc:AlternateContent>
        <mc:AlternateContent xmlns:mc="http://schemas.openxmlformats.org/markup-compatibility/2006">
          <mc:Choice Requires="x14">
            <control shapeId="1062" r:id="rId45" name="RB_SamenWerking_OV_PS_True">
              <controlPr defaultSize="0" autoFill="0" autoLine="0" autoPict="0">
                <anchor moveWithCells="1">
                  <from>
                    <xdr:col>0</xdr:col>
                    <xdr:colOff>175260</xdr:colOff>
                    <xdr:row>305</xdr:row>
                    <xdr:rowOff>22860</xdr:rowOff>
                  </from>
                  <to>
                    <xdr:col>2</xdr:col>
                    <xdr:colOff>137160</xdr:colOff>
                    <xdr:row>309</xdr:row>
                    <xdr:rowOff>30480</xdr:rowOff>
                  </to>
                </anchor>
              </controlPr>
            </control>
          </mc:Choice>
        </mc:AlternateContent>
        <mc:AlternateContent xmlns:mc="http://schemas.openxmlformats.org/markup-compatibility/2006">
          <mc:Choice Requires="x14">
            <control shapeId="1063" r:id="rId46" name="CB_Dienst_Onr_Erfgoed">
              <controlPr defaultSize="0" autoFill="0" autoLine="0" autoPict="0">
                <anchor moveWithCells="1">
                  <from>
                    <xdr:col>0</xdr:col>
                    <xdr:colOff>160020</xdr:colOff>
                    <xdr:row>312</xdr:row>
                    <xdr:rowOff>0</xdr:rowOff>
                  </from>
                  <to>
                    <xdr:col>2</xdr:col>
                    <xdr:colOff>121920</xdr:colOff>
                    <xdr:row>314</xdr:row>
                    <xdr:rowOff>7620</xdr:rowOff>
                  </to>
                </anchor>
              </controlPr>
            </control>
          </mc:Choice>
        </mc:AlternateContent>
        <mc:AlternateContent xmlns:mc="http://schemas.openxmlformats.org/markup-compatibility/2006">
          <mc:Choice Requires="x14">
            <control shapeId="1064" r:id="rId47" name="CB_VIPA">
              <controlPr defaultSize="0" autoFill="0" autoLine="0" autoPict="0">
                <anchor moveWithCells="1">
                  <from>
                    <xdr:col>0</xdr:col>
                    <xdr:colOff>160020</xdr:colOff>
                    <xdr:row>314</xdr:row>
                    <xdr:rowOff>0</xdr:rowOff>
                  </from>
                  <to>
                    <xdr:col>2</xdr:col>
                    <xdr:colOff>121920</xdr:colOff>
                    <xdr:row>316</xdr:row>
                    <xdr:rowOff>7620</xdr:rowOff>
                  </to>
                </anchor>
              </controlPr>
            </control>
          </mc:Choice>
        </mc:AlternateContent>
        <mc:AlternateContent xmlns:mc="http://schemas.openxmlformats.org/markup-compatibility/2006">
          <mc:Choice Requires="x14">
            <control shapeId="1065" r:id="rId48" name="CB_VGC">
              <controlPr defaultSize="0" autoFill="0" autoLine="0" autoPict="0">
                <anchor moveWithCells="1">
                  <from>
                    <xdr:col>0</xdr:col>
                    <xdr:colOff>160020</xdr:colOff>
                    <xdr:row>316</xdr:row>
                    <xdr:rowOff>0</xdr:rowOff>
                  </from>
                  <to>
                    <xdr:col>2</xdr:col>
                    <xdr:colOff>121920</xdr:colOff>
                    <xdr:row>317</xdr:row>
                    <xdr:rowOff>182880</xdr:rowOff>
                  </to>
                </anchor>
              </controlPr>
            </control>
          </mc:Choice>
        </mc:AlternateContent>
        <mc:AlternateContent xmlns:mc="http://schemas.openxmlformats.org/markup-compatibility/2006">
          <mc:Choice Requires="x14">
            <control shapeId="1066" r:id="rId49" name="CB_Andere_Overheden">
              <controlPr defaultSize="0" autoFill="0" autoLine="0" autoPict="0">
                <anchor moveWithCells="1">
                  <from>
                    <xdr:col>0</xdr:col>
                    <xdr:colOff>160020</xdr:colOff>
                    <xdr:row>320</xdr:row>
                    <xdr:rowOff>0</xdr:rowOff>
                  </from>
                  <to>
                    <xdr:col>2</xdr:col>
                    <xdr:colOff>121920</xdr:colOff>
                    <xdr:row>322</xdr:row>
                    <xdr:rowOff>7620</xdr:rowOff>
                  </to>
                </anchor>
              </controlPr>
            </control>
          </mc:Choice>
        </mc:AlternateContent>
        <mc:AlternateContent xmlns:mc="http://schemas.openxmlformats.org/markup-compatibility/2006">
          <mc:Choice Requires="x14">
            <control shapeId="1067" r:id="rId50" name="RB_Schadeloosstelling_True">
              <controlPr defaultSize="0" autoFill="0" autoLine="0" autoPict="0">
                <anchor moveWithCells="1">
                  <from>
                    <xdr:col>0</xdr:col>
                    <xdr:colOff>160020</xdr:colOff>
                    <xdr:row>297</xdr:row>
                    <xdr:rowOff>0</xdr:rowOff>
                  </from>
                  <to>
                    <xdr:col>2</xdr:col>
                    <xdr:colOff>121920</xdr:colOff>
                    <xdr:row>299</xdr:row>
                    <xdr:rowOff>7620</xdr:rowOff>
                  </to>
                </anchor>
              </controlPr>
            </control>
          </mc:Choice>
        </mc:AlternateContent>
        <mc:AlternateContent xmlns:mc="http://schemas.openxmlformats.org/markup-compatibility/2006">
          <mc:Choice Requires="x14">
            <control shapeId="1068" r:id="rId51" name="RB_Schadeloosstelling_False">
              <controlPr defaultSize="0" autoFill="0" autoLine="0" autoPict="0">
                <anchor moveWithCells="1">
                  <from>
                    <xdr:col>0</xdr:col>
                    <xdr:colOff>160020</xdr:colOff>
                    <xdr:row>301</xdr:row>
                    <xdr:rowOff>0</xdr:rowOff>
                  </from>
                  <to>
                    <xdr:col>2</xdr:col>
                    <xdr:colOff>121920</xdr:colOff>
                    <xdr:row>303</xdr:row>
                    <xdr:rowOff>38100</xdr:rowOff>
                  </to>
                </anchor>
              </controlPr>
            </control>
          </mc:Choice>
        </mc:AlternateContent>
        <mc:AlternateContent xmlns:mc="http://schemas.openxmlformats.org/markup-compatibility/2006">
          <mc:Choice Requires="x14">
            <control shapeId="1069" r:id="rId52" name="CB_GebAfgebrOntrGesubAGIOnGeb1">
              <controlPr defaultSize="0" autoFill="0" autoLine="0" autoPict="0">
                <anchor moveWithCells="1">
                  <from>
                    <xdr:col>33</xdr:col>
                    <xdr:colOff>22860</xdr:colOff>
                    <xdr:row>415</xdr:row>
                    <xdr:rowOff>0</xdr:rowOff>
                  </from>
                  <to>
                    <xdr:col>35</xdr:col>
                    <xdr:colOff>38100</xdr:colOff>
                    <xdr:row>417</xdr:row>
                    <xdr:rowOff>7620</xdr:rowOff>
                  </to>
                </anchor>
              </controlPr>
            </control>
          </mc:Choice>
        </mc:AlternateContent>
        <mc:AlternateContent xmlns:mc="http://schemas.openxmlformats.org/markup-compatibility/2006">
          <mc:Choice Requires="x14">
            <control shapeId="1070" r:id="rId53" name="CB_GebAfgebrOntrGesubAGIOnGeb2">
              <controlPr defaultSize="0" autoFill="0" autoLine="0" autoPict="0">
                <anchor moveWithCells="1">
                  <from>
                    <xdr:col>33</xdr:col>
                    <xdr:colOff>22860</xdr:colOff>
                    <xdr:row>417</xdr:row>
                    <xdr:rowOff>0</xdr:rowOff>
                  </from>
                  <to>
                    <xdr:col>35</xdr:col>
                    <xdr:colOff>38100</xdr:colOff>
                    <xdr:row>418</xdr:row>
                    <xdr:rowOff>38100</xdr:rowOff>
                  </to>
                </anchor>
              </controlPr>
            </control>
          </mc:Choice>
        </mc:AlternateContent>
        <mc:AlternateContent xmlns:mc="http://schemas.openxmlformats.org/markup-compatibility/2006">
          <mc:Choice Requires="x14">
            <control shapeId="1071" r:id="rId54" name="CB_LokLOAfgebrOntrGesubAGIOnG1">
              <controlPr defaultSize="0" autoFill="0" autoLine="0" autoPict="0">
                <anchor moveWithCells="1">
                  <from>
                    <xdr:col>33</xdr:col>
                    <xdr:colOff>22860</xdr:colOff>
                    <xdr:row>443</xdr:row>
                    <xdr:rowOff>0</xdr:rowOff>
                  </from>
                  <to>
                    <xdr:col>35</xdr:col>
                    <xdr:colOff>38100</xdr:colOff>
                    <xdr:row>445</xdr:row>
                    <xdr:rowOff>7620</xdr:rowOff>
                  </to>
                </anchor>
              </controlPr>
            </control>
          </mc:Choice>
        </mc:AlternateContent>
        <mc:AlternateContent xmlns:mc="http://schemas.openxmlformats.org/markup-compatibility/2006">
          <mc:Choice Requires="x14">
            <control shapeId="1072" r:id="rId55" name="CB_LokLOAfgebrOntrGesubAGIOnG2">
              <controlPr defaultSize="0" autoFill="0" autoLine="0" autoPict="0">
                <anchor moveWithCells="1">
                  <from>
                    <xdr:col>33</xdr:col>
                    <xdr:colOff>22860</xdr:colOff>
                    <xdr:row>445</xdr:row>
                    <xdr:rowOff>0</xdr:rowOff>
                  </from>
                  <to>
                    <xdr:col>35</xdr:col>
                    <xdr:colOff>38100</xdr:colOff>
                    <xdr:row>446</xdr:row>
                    <xdr:rowOff>38100</xdr:rowOff>
                  </to>
                </anchor>
              </controlPr>
            </control>
          </mc:Choice>
        </mc:AlternateContent>
        <mc:AlternateContent xmlns:mc="http://schemas.openxmlformats.org/markup-compatibility/2006">
          <mc:Choice Requires="x14">
            <control shapeId="1073" r:id="rId56" name="CB_BewijsstukAttestVerzekering">
              <controlPr defaultSize="0" autoFill="0" autoLine="0" autoPict="0">
                <anchor moveWithCells="1">
                  <from>
                    <xdr:col>0</xdr:col>
                    <xdr:colOff>175260</xdr:colOff>
                    <xdr:row>629</xdr:row>
                    <xdr:rowOff>0</xdr:rowOff>
                  </from>
                  <to>
                    <xdr:col>2</xdr:col>
                    <xdr:colOff>137160</xdr:colOff>
                    <xdr:row>632</xdr:row>
                    <xdr:rowOff>0</xdr:rowOff>
                  </to>
                </anchor>
              </controlPr>
            </control>
          </mc:Choice>
        </mc:AlternateContent>
        <mc:AlternateContent xmlns:mc="http://schemas.openxmlformats.org/markup-compatibility/2006">
          <mc:Choice Requires="x14">
            <control shapeId="1074" r:id="rId57" name="CB_BewijsstukSamenwmod">
              <controlPr defaultSize="0" autoFill="0" autoLine="0" autoPict="0">
                <anchor moveWithCells="1">
                  <from>
                    <xdr:col>0</xdr:col>
                    <xdr:colOff>160020</xdr:colOff>
                    <xdr:row>630</xdr:row>
                    <xdr:rowOff>182880</xdr:rowOff>
                  </from>
                  <to>
                    <xdr:col>2</xdr:col>
                    <xdr:colOff>38100</xdr:colOff>
                    <xdr:row>632</xdr:row>
                    <xdr:rowOff>175260</xdr:rowOff>
                  </to>
                </anchor>
              </controlPr>
            </control>
          </mc:Choice>
        </mc:AlternateContent>
        <mc:AlternateContent xmlns:mc="http://schemas.openxmlformats.org/markup-compatibility/2006">
          <mc:Choice Requires="x14">
            <control shapeId="1075" r:id="rId58" name="CB_BewijsstukBerekBrutoOpp">
              <controlPr defaultSize="0" autoFill="0" autoLine="0" autoPict="0">
                <anchor moveWithCells="1">
                  <from>
                    <xdr:col>0</xdr:col>
                    <xdr:colOff>160020</xdr:colOff>
                    <xdr:row>647</xdr:row>
                    <xdr:rowOff>0</xdr:rowOff>
                  </from>
                  <to>
                    <xdr:col>2</xdr:col>
                    <xdr:colOff>76200</xdr:colOff>
                    <xdr:row>649</xdr:row>
                    <xdr:rowOff>0</xdr:rowOff>
                  </to>
                </anchor>
              </controlPr>
            </control>
          </mc:Choice>
        </mc:AlternateContent>
        <mc:AlternateContent xmlns:mc="http://schemas.openxmlformats.org/markup-compatibility/2006">
          <mc:Choice Requires="x14">
            <control shapeId="1076" r:id="rId59" name="RB_Minder_Dan_125D_True">
              <controlPr defaultSize="0" autoFill="0" autoLine="0" autoPict="0">
                <anchor moveWithCells="1">
                  <from>
                    <xdr:col>0</xdr:col>
                    <xdr:colOff>160020</xdr:colOff>
                    <xdr:row>52</xdr:row>
                    <xdr:rowOff>403860</xdr:rowOff>
                  </from>
                  <to>
                    <xdr:col>2</xdr:col>
                    <xdr:colOff>121920</xdr:colOff>
                    <xdr:row>55</xdr:row>
                    <xdr:rowOff>7620</xdr:rowOff>
                  </to>
                </anchor>
              </controlPr>
            </control>
          </mc:Choice>
        </mc:AlternateContent>
        <mc:AlternateContent xmlns:mc="http://schemas.openxmlformats.org/markup-compatibility/2006">
          <mc:Choice Requires="x14">
            <control shapeId="1077" r:id="rId60" name="RB_Minder_Dan_125D_False">
              <controlPr defaultSize="0" autoFill="0" autoLine="0" autoPict="0">
                <anchor moveWithCells="1">
                  <from>
                    <xdr:col>0</xdr:col>
                    <xdr:colOff>160020</xdr:colOff>
                    <xdr:row>54</xdr:row>
                    <xdr:rowOff>0</xdr:rowOff>
                  </from>
                  <to>
                    <xdr:col>2</xdr:col>
                    <xdr:colOff>121920</xdr:colOff>
                    <xdr:row>56</xdr:row>
                    <xdr:rowOff>7620</xdr:rowOff>
                  </to>
                </anchor>
              </controlPr>
            </control>
          </mc:Choice>
        </mc:AlternateContent>
        <mc:AlternateContent xmlns:mc="http://schemas.openxmlformats.org/markup-compatibility/2006">
          <mc:Choice Requires="x14">
            <control shapeId="1084" r:id="rId61" name="CB_BijkomendePlaatsen_True">
              <controlPr defaultSize="0" autoFill="0" autoLine="0" autoPict="0">
                <anchor moveWithCells="1">
                  <from>
                    <xdr:col>0</xdr:col>
                    <xdr:colOff>160020</xdr:colOff>
                    <xdr:row>326</xdr:row>
                    <xdr:rowOff>0</xdr:rowOff>
                  </from>
                  <to>
                    <xdr:col>2</xdr:col>
                    <xdr:colOff>114300</xdr:colOff>
                    <xdr:row>328</xdr:row>
                    <xdr:rowOff>38100</xdr:rowOff>
                  </to>
                </anchor>
              </controlPr>
            </control>
          </mc:Choice>
        </mc:AlternateContent>
        <mc:AlternateContent xmlns:mc="http://schemas.openxmlformats.org/markup-compatibility/2006">
          <mc:Choice Requires="x14">
            <control shapeId="1085" r:id="rId62" name="CB_BijkomendePlaatsen_False">
              <controlPr defaultSize="0" autoFill="0" autoLine="0" autoPict="0">
                <anchor moveWithCells="1">
                  <from>
                    <xdr:col>0</xdr:col>
                    <xdr:colOff>160020</xdr:colOff>
                    <xdr:row>327</xdr:row>
                    <xdr:rowOff>0</xdr:rowOff>
                  </from>
                  <to>
                    <xdr:col>2</xdr:col>
                    <xdr:colOff>121920</xdr:colOff>
                    <xdr:row>329</xdr:row>
                    <xdr:rowOff>38100</xdr:rowOff>
                  </to>
                </anchor>
              </controlPr>
            </control>
          </mc:Choice>
        </mc:AlternateContent>
        <mc:AlternateContent xmlns:mc="http://schemas.openxmlformats.org/markup-compatibility/2006">
          <mc:Choice Requires="x14">
            <control shapeId="1086" r:id="rId63"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089" r:id="rId64" name="RB_Verkorteprocedure">
              <controlPr defaultSize="0" autoFill="0" autoLine="0" autoPict="0">
                <anchor moveWithCells="1">
                  <from>
                    <xdr:col>0</xdr:col>
                    <xdr:colOff>160020</xdr:colOff>
                    <xdr:row>44</xdr:row>
                    <xdr:rowOff>0</xdr:rowOff>
                  </from>
                  <to>
                    <xdr:col>2</xdr:col>
                    <xdr:colOff>137160</xdr:colOff>
                    <xdr:row>47</xdr:row>
                    <xdr:rowOff>38100</xdr:rowOff>
                  </to>
                </anchor>
              </controlPr>
            </control>
          </mc:Choice>
        </mc:AlternateContent>
        <mc:AlternateContent xmlns:mc="http://schemas.openxmlformats.org/markup-compatibility/2006">
          <mc:Choice Requires="x14">
            <control shapeId="1090" r:id="rId65" name="RB_VerkorteprocedureSanitair">
              <controlPr defaultSize="0" autoFill="0" autoLine="0" autoPict="0">
                <anchor moveWithCells="1">
                  <from>
                    <xdr:col>0</xdr:col>
                    <xdr:colOff>160020</xdr:colOff>
                    <xdr:row>46</xdr:row>
                    <xdr:rowOff>0</xdr:rowOff>
                  </from>
                  <to>
                    <xdr:col>2</xdr:col>
                    <xdr:colOff>137160</xdr:colOff>
                    <xdr:row>49</xdr:row>
                    <xdr:rowOff>30480</xdr:rowOff>
                  </to>
                </anchor>
              </controlPr>
            </control>
          </mc:Choice>
        </mc:AlternateContent>
        <mc:AlternateContent xmlns:mc="http://schemas.openxmlformats.org/markup-compatibility/2006">
          <mc:Choice Requires="x14">
            <control shapeId="1091" r:id="rId66" name="RB_Spoedprocedure">
              <controlPr defaultSize="0" autoFill="0" autoLine="0" autoPict="0">
                <anchor moveWithCells="1">
                  <from>
                    <xdr:col>0</xdr:col>
                    <xdr:colOff>160020</xdr:colOff>
                    <xdr:row>48</xdr:row>
                    <xdr:rowOff>0</xdr:rowOff>
                  </from>
                  <to>
                    <xdr:col>2</xdr:col>
                    <xdr:colOff>121920</xdr:colOff>
                    <xdr:row>50</xdr:row>
                    <xdr:rowOff>30480</xdr:rowOff>
                  </to>
                </anchor>
              </controlPr>
            </control>
          </mc:Choice>
        </mc:AlternateContent>
        <mc:AlternateContent xmlns:mc="http://schemas.openxmlformats.org/markup-compatibility/2006">
          <mc:Choice Requires="x14">
            <control shapeId="1092" r:id="rId67" name="CB_Leslokalen">
              <controlPr defaultSize="0" autoFill="0" autoLine="0" autoPict="0">
                <anchor moveWithCells="1">
                  <from>
                    <xdr:col>0</xdr:col>
                    <xdr:colOff>175260</xdr:colOff>
                    <xdr:row>232</xdr:row>
                    <xdr:rowOff>335280</xdr:rowOff>
                  </from>
                  <to>
                    <xdr:col>2</xdr:col>
                    <xdr:colOff>137160</xdr:colOff>
                    <xdr:row>234</xdr:row>
                    <xdr:rowOff>160020</xdr:rowOff>
                  </to>
                </anchor>
              </controlPr>
            </control>
          </mc:Choice>
        </mc:AlternateContent>
        <mc:AlternateContent xmlns:mc="http://schemas.openxmlformats.org/markup-compatibility/2006">
          <mc:Choice Requires="x14">
            <control shapeId="1093" r:id="rId68" name="CB_Werkplaatsen">
              <controlPr defaultSize="0" autoFill="0" autoLine="0" autoPict="0">
                <anchor moveWithCells="1">
                  <from>
                    <xdr:col>0</xdr:col>
                    <xdr:colOff>175260</xdr:colOff>
                    <xdr:row>234</xdr:row>
                    <xdr:rowOff>152400</xdr:rowOff>
                  </from>
                  <to>
                    <xdr:col>2</xdr:col>
                    <xdr:colOff>137160</xdr:colOff>
                    <xdr:row>236</xdr:row>
                    <xdr:rowOff>175260</xdr:rowOff>
                  </to>
                </anchor>
              </controlPr>
            </control>
          </mc:Choice>
        </mc:AlternateContent>
        <mc:AlternateContent xmlns:mc="http://schemas.openxmlformats.org/markup-compatibility/2006">
          <mc:Choice Requires="x14">
            <control shapeId="1095" r:id="rId69" name="CB_AdministratieEnOfOnderst">
              <controlPr defaultSize="0" autoFill="0" autoLine="0" autoPict="0">
                <anchor moveWithCells="1">
                  <from>
                    <xdr:col>0</xdr:col>
                    <xdr:colOff>175260</xdr:colOff>
                    <xdr:row>238</xdr:row>
                    <xdr:rowOff>152400</xdr:rowOff>
                  </from>
                  <to>
                    <xdr:col>2</xdr:col>
                    <xdr:colOff>137160</xdr:colOff>
                    <xdr:row>240</xdr:row>
                    <xdr:rowOff>175260</xdr:rowOff>
                  </to>
                </anchor>
              </controlPr>
            </control>
          </mc:Choice>
        </mc:AlternateContent>
        <mc:AlternateContent xmlns:mc="http://schemas.openxmlformats.org/markup-compatibility/2006">
          <mc:Choice Requires="x14">
            <control shapeId="1096" r:id="rId70" name="CB_Sanitair">
              <controlPr defaultSize="0" autoFill="0" autoLine="0" autoPict="0">
                <anchor moveWithCells="1">
                  <from>
                    <xdr:col>0</xdr:col>
                    <xdr:colOff>160020</xdr:colOff>
                    <xdr:row>240</xdr:row>
                    <xdr:rowOff>152400</xdr:rowOff>
                  </from>
                  <to>
                    <xdr:col>2</xdr:col>
                    <xdr:colOff>121920</xdr:colOff>
                    <xdr:row>242</xdr:row>
                    <xdr:rowOff>175260</xdr:rowOff>
                  </to>
                </anchor>
              </controlPr>
            </control>
          </mc:Choice>
        </mc:AlternateContent>
        <mc:AlternateContent xmlns:mc="http://schemas.openxmlformats.org/markup-compatibility/2006">
          <mc:Choice Requires="x14">
            <control shapeId="1097" r:id="rId71" name="CB_TurnzaalEnOfSporthal">
              <controlPr defaultSize="0" autoFill="0" autoLine="0" autoPict="0">
                <anchor moveWithCells="1">
                  <from>
                    <xdr:col>0</xdr:col>
                    <xdr:colOff>160020</xdr:colOff>
                    <xdr:row>243</xdr:row>
                    <xdr:rowOff>0</xdr:rowOff>
                  </from>
                  <to>
                    <xdr:col>2</xdr:col>
                    <xdr:colOff>121920</xdr:colOff>
                    <xdr:row>246</xdr:row>
                    <xdr:rowOff>0</xdr:rowOff>
                  </to>
                </anchor>
              </controlPr>
            </control>
          </mc:Choice>
        </mc:AlternateContent>
        <mc:AlternateContent xmlns:mc="http://schemas.openxmlformats.org/markup-compatibility/2006">
          <mc:Choice Requires="x14">
            <control shapeId="1098" r:id="rId72" name="CB_AndereRuimte">
              <controlPr defaultSize="0" autoFill="0" autoLine="0" autoPict="0">
                <anchor moveWithCells="1">
                  <from>
                    <xdr:col>0</xdr:col>
                    <xdr:colOff>175260</xdr:colOff>
                    <xdr:row>246</xdr:row>
                    <xdr:rowOff>0</xdr:rowOff>
                  </from>
                  <to>
                    <xdr:col>2</xdr:col>
                    <xdr:colOff>137160</xdr:colOff>
                    <xdr:row>247</xdr:row>
                    <xdr:rowOff>38100</xdr:rowOff>
                  </to>
                </anchor>
              </controlPr>
            </control>
          </mc:Choice>
        </mc:AlternateContent>
        <mc:AlternateContent xmlns:mc="http://schemas.openxmlformats.org/markup-compatibility/2006">
          <mc:Choice Requires="x14">
            <control shapeId="1104" r:id="rId73" name="RB_SamenWerking_OV_PS_False">
              <controlPr defaultSize="0" autoFill="0" autoLine="0" autoPict="0">
                <anchor moveWithCells="1">
                  <from>
                    <xdr:col>0</xdr:col>
                    <xdr:colOff>175260</xdr:colOff>
                    <xdr:row>307</xdr:row>
                    <xdr:rowOff>182880</xdr:rowOff>
                  </from>
                  <to>
                    <xdr:col>2</xdr:col>
                    <xdr:colOff>137160</xdr:colOff>
                    <xdr:row>310</xdr:row>
                    <xdr:rowOff>30480</xdr:rowOff>
                  </to>
                </anchor>
              </controlPr>
            </control>
          </mc:Choice>
        </mc:AlternateContent>
        <mc:AlternateContent xmlns:mc="http://schemas.openxmlformats.org/markup-compatibility/2006">
          <mc:Choice Requires="x14">
            <control shapeId="1105" r:id="rId74" name="CB_OVAM">
              <controlPr defaultSize="0" autoFill="0" autoLine="0" autoPict="0">
                <anchor moveWithCells="1">
                  <from>
                    <xdr:col>0</xdr:col>
                    <xdr:colOff>152400</xdr:colOff>
                    <xdr:row>318</xdr:row>
                    <xdr:rowOff>22860</xdr:rowOff>
                  </from>
                  <to>
                    <xdr:col>2</xdr:col>
                    <xdr:colOff>114300</xdr:colOff>
                    <xdr:row>321</xdr:row>
                    <xdr:rowOff>0</xdr:rowOff>
                  </to>
                </anchor>
              </controlPr>
            </control>
          </mc:Choice>
        </mc:AlternateContent>
        <mc:AlternateContent xmlns:mc="http://schemas.openxmlformats.org/markup-compatibility/2006">
          <mc:Choice Requires="x14">
            <control shapeId="1107" r:id="rId75" name="CB_BewijsstukInplantingsplan">
              <controlPr defaultSize="0" autoFill="0" autoLine="0" autoPict="0">
                <anchor moveWithCells="1">
                  <from>
                    <xdr:col>0</xdr:col>
                    <xdr:colOff>182880</xdr:colOff>
                    <xdr:row>625</xdr:row>
                    <xdr:rowOff>0</xdr:rowOff>
                  </from>
                  <to>
                    <xdr:col>2</xdr:col>
                    <xdr:colOff>121920</xdr:colOff>
                    <xdr:row>628</xdr:row>
                    <xdr:rowOff>0</xdr:rowOff>
                  </to>
                </anchor>
              </controlPr>
            </control>
          </mc:Choice>
        </mc:AlternateContent>
        <mc:AlternateContent xmlns:mc="http://schemas.openxmlformats.org/markup-compatibility/2006">
          <mc:Choice Requires="x14">
            <control shapeId="1108" r:id="rId76" name="CB_PolyvalenteZaalEnOfRefter">
              <controlPr defaultSize="0" autoFill="0" autoLine="0" autoPict="0">
                <anchor moveWithCells="1">
                  <from>
                    <xdr:col>0</xdr:col>
                    <xdr:colOff>175260</xdr:colOff>
                    <xdr:row>236</xdr:row>
                    <xdr:rowOff>182880</xdr:rowOff>
                  </from>
                  <to>
                    <xdr:col>1</xdr:col>
                    <xdr:colOff>121920</xdr:colOff>
                    <xdr:row>238</xdr:row>
                    <xdr:rowOff>175260</xdr:rowOff>
                  </to>
                </anchor>
              </controlPr>
            </control>
          </mc:Choice>
        </mc:AlternateContent>
        <mc:AlternateContent xmlns:mc="http://schemas.openxmlformats.org/markup-compatibility/2006">
          <mc:Choice Requires="x14">
            <control shapeId="1110" r:id="rId77"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mc:AlternateContent xmlns:mc="http://schemas.openxmlformats.org/markup-compatibility/2006">
          <mc:Choice Requires="x14">
            <control shapeId="1113" r:id="rId78"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mc:AlternateContent xmlns:mc="http://schemas.openxmlformats.org/markup-compatibility/2006">
          <mc:Choice Requires="x14">
            <control shapeId="1119" r:id="rId79" name="RB_ToepassingsgOS_True">
              <controlPr defaultSize="0" autoFill="0" autoLine="0" autoPict="0">
                <anchor moveWithCells="1">
                  <from>
                    <xdr:col>0</xdr:col>
                    <xdr:colOff>175260</xdr:colOff>
                    <xdr:row>186</xdr:row>
                    <xdr:rowOff>182880</xdr:rowOff>
                  </from>
                  <to>
                    <xdr:col>2</xdr:col>
                    <xdr:colOff>22860</xdr:colOff>
                    <xdr:row>188</xdr:row>
                    <xdr:rowOff>182880</xdr:rowOff>
                  </to>
                </anchor>
              </controlPr>
            </control>
          </mc:Choice>
        </mc:AlternateContent>
        <mc:AlternateContent xmlns:mc="http://schemas.openxmlformats.org/markup-compatibility/2006">
          <mc:Choice Requires="x14">
            <control shapeId="1120" r:id="rId80" name="RB_EngagementOS">
              <controlPr defaultSize="0" autoFill="0" autoLine="0" autoPict="0">
                <anchor moveWithCells="1">
                  <from>
                    <xdr:col>1</xdr:col>
                    <xdr:colOff>114300</xdr:colOff>
                    <xdr:row>190</xdr:row>
                    <xdr:rowOff>0</xdr:rowOff>
                  </from>
                  <to>
                    <xdr:col>3</xdr:col>
                    <xdr:colOff>30480</xdr:colOff>
                    <xdr:row>191</xdr:row>
                    <xdr:rowOff>7620</xdr:rowOff>
                  </to>
                </anchor>
              </controlPr>
            </control>
          </mc:Choice>
        </mc:AlternateContent>
        <mc:AlternateContent xmlns:mc="http://schemas.openxmlformats.org/markup-compatibility/2006">
          <mc:Choice Requires="x14">
            <control shapeId="1121" r:id="rId81" name="RB_KennisnameOS">
              <controlPr defaultSize="0" autoFill="0" autoLine="0" autoPict="0">
                <anchor moveWithCells="1">
                  <from>
                    <xdr:col>1</xdr:col>
                    <xdr:colOff>114300</xdr:colOff>
                    <xdr:row>196</xdr:row>
                    <xdr:rowOff>7620</xdr:rowOff>
                  </from>
                  <to>
                    <xdr:col>2</xdr:col>
                    <xdr:colOff>137160</xdr:colOff>
                    <xdr:row>197</xdr:row>
                    <xdr:rowOff>129540</xdr:rowOff>
                  </to>
                </anchor>
              </controlPr>
            </control>
          </mc:Choice>
        </mc:AlternateContent>
        <mc:AlternateContent xmlns:mc="http://schemas.openxmlformats.org/markup-compatibility/2006">
          <mc:Choice Requires="x14">
            <control shapeId="1122" r:id="rId82" name="RB_ToepassingsgOS_False">
              <controlPr defaultSize="0" autoFill="0" autoLine="0" autoPict="0">
                <anchor moveWithCells="1">
                  <from>
                    <xdr:col>0</xdr:col>
                    <xdr:colOff>190500</xdr:colOff>
                    <xdr:row>200</xdr:row>
                    <xdr:rowOff>7620</xdr:rowOff>
                  </from>
                  <to>
                    <xdr:col>2</xdr:col>
                    <xdr:colOff>22860</xdr:colOff>
                    <xdr:row>202</xdr:row>
                    <xdr:rowOff>7620</xdr:rowOff>
                  </to>
                </anchor>
              </controlPr>
            </control>
          </mc:Choice>
        </mc:AlternateContent>
        <mc:AlternateContent xmlns:mc="http://schemas.openxmlformats.org/markup-compatibility/2006">
          <mc:Choice Requires="x14">
            <control shapeId="1125" r:id="rId83" name="CB_EngOpenstellingSchoolinfra">
              <controlPr defaultSize="0" autoFill="0" autoLine="0" autoPict="0">
                <anchor moveWithCells="1">
                  <from>
                    <xdr:col>0</xdr:col>
                    <xdr:colOff>175260</xdr:colOff>
                    <xdr:row>648</xdr:row>
                    <xdr:rowOff>0</xdr:rowOff>
                  </from>
                  <to>
                    <xdr:col>2</xdr:col>
                    <xdr:colOff>45720</xdr:colOff>
                    <xdr:row>650</xdr:row>
                    <xdr:rowOff>0</xdr:rowOff>
                  </to>
                </anchor>
              </controlPr>
            </control>
          </mc:Choice>
        </mc:AlternateContent>
        <mc:AlternateContent xmlns:mc="http://schemas.openxmlformats.org/markup-compatibility/2006">
          <mc:Choice Requires="x14">
            <control shapeId="1126" r:id="rId84" name="CB_VTAOpenstellingSchoolinfra">
              <controlPr defaultSize="0" autoFill="0" autoLine="0" autoPict="0">
                <anchor moveWithCells="1">
                  <from>
                    <xdr:col>0</xdr:col>
                    <xdr:colOff>175260</xdr:colOff>
                    <xdr:row>651</xdr:row>
                    <xdr:rowOff>22860</xdr:rowOff>
                  </from>
                  <to>
                    <xdr:col>2</xdr:col>
                    <xdr:colOff>45720</xdr:colOff>
                    <xdr:row>652</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396DBA85-0D7B-4845-B2CE-A658AA20D8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164</vt:i4>
      </vt:variant>
    </vt:vector>
  </HeadingPairs>
  <TitlesOfParts>
    <vt:vector size="165"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AdministratieveGegevens_fldAankoopDossier</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BerekeningFysischeNorm_fldAantalPersoneelsledenHalveOpdracht</vt:lpstr>
      <vt:lpstr>BerekeningFysischeNorm_fldTotaalAantalLeerlingen</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