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Wv162745\fs_agion\Agiondocs\Algemeen\Formulieren\Aanvraagformulieren_RF\Aanvraagformulieren_Subsidie\2020\WerkenLaatsteVersie\"/>
    </mc:Choice>
  </mc:AlternateContent>
  <xr:revisionPtr revIDLastSave="0" documentId="13_ncr:1_{01211318-81F8-440E-8463-282675268206}" xr6:coauthVersionLast="44" xr6:coauthVersionMax="44" xr10:uidLastSave="{00000000-0000-0000-0000-000000000000}"/>
  <workbookProtection workbookAlgorithmName="SHA-512" workbookHashValue="bOqdQtZ0VRxg7DEgoAehikPUsNr3YD3tkd6D/JDpdrU7TKeXGsLIEO3JQTVtPHd4WyziSj27V78jYsSYsxlekw==" workbookSaltValue="38OzvbnwXNO+yd/mIeBpmw==" workbookSpinCount="100000" lockStructure="1"/>
  <bookViews>
    <workbookView xWindow="-108" yWindow="-108" windowWidth="23256" windowHeight="12576" xr2:uid="{00000000-000D-0000-FFFF-FFFF00000000}"/>
  </bookViews>
  <sheets>
    <sheet name="aanvraag" sheetId="1" r:id="rId1"/>
  </sheets>
  <definedNames>
    <definedName name="AardAanvraag_fldAantalBijkomendePlaatsen">aanvraag!$B$317</definedName>
    <definedName name="AardAanvraag_fldAantalLeerlingenNieuweInfra">aanvraag!$B$322</definedName>
    <definedName name="AardAanvraag_fldAanvraagInfrastructuurRuimte">aanvraag!$I$231</definedName>
    <definedName name="AardAanvraag_fldAanvraagMotiveerGeplandeWerken">aanvraag!$B$255</definedName>
    <definedName name="AardAanvraag_fldAanvraagOmschrijfGeplandeWerken">aanvraag!$B$235</definedName>
    <definedName name="AardAanvraag_fldBovenvermeldeWerkenSchadeloosstellingBedrag">aanvraag!$W$283</definedName>
    <definedName name="AardAanvraag_fldDatumUitvoeringsperiodeMaanden">aanvraag!$B$279</definedName>
    <definedName name="AardAanvraag_fldDatumUitvoeringWerkenJaar">aanvraag!$J$273:$M$273</definedName>
    <definedName name="AardAanvraag_fldDatumUitvoeringWerkenMaand">aanvraag!$E$273:$F$273</definedName>
    <definedName name="AardAanvraag_fldSubsidiesAndereOverhedenAndereWaarde">aanvraag!$J$306</definedName>
    <definedName name="AdministratieveGegevens_fldAankoopGebouwAard">aanvraag!$Q$98</definedName>
    <definedName name="AdministratieveGegevens_fldAankoopGebouwGemeente">aanvraag!$V$102</definedName>
    <definedName name="AdministratieveGegevens_fldAankoopGebouwNr">aanvraag!$AM$100</definedName>
    <definedName name="AdministratieveGegevens_fldAankoopGebouwPostcode">aanvraag!$Q$102</definedName>
    <definedName name="AdministratieveGegevens_fldAankoopGebouwStraat">aanvraag!$Q$100</definedName>
    <definedName name="AdministratieveGegevens_fldAndereOnderwijsinstellingsnummer">aanvraag!$AA$159:$AL$159</definedName>
    <definedName name="AdministratieveGegevens_fldBankrekening">aanvraag!$I$149:$X$149</definedName>
    <definedName name="AdministratieveGegevens_fldBic">aanvraag!$I$151:$S$151</definedName>
    <definedName name="AdministratieveGegevens_fldCoördinerendeIMemail">aanvraag!$Q$144</definedName>
    <definedName name="AdministratieveGegevens_fldCoördinerendeIMGemeente">aanvraag!$V$138</definedName>
    <definedName name="AdministratieveGegevens_fldCoördinerendeIMGSM">aanvraag!$Q$142</definedName>
    <definedName name="AdministratieveGegevens_fldCoördinerendeIMNaam">aanvraag!$Q$134</definedName>
    <definedName name="AdministratieveGegevens_fldCoördinerendeIMNr">aanvraag!$AM$136</definedName>
    <definedName name="AdministratieveGegevens_fldCoördinerendeIMPostcode">aanvraag!$Q$138</definedName>
    <definedName name="AdministratieveGegevens_fldCoördinerendeIMStraat">aanvraag!$Q$136</definedName>
    <definedName name="AdministratieveGegevens_fldCoördinerendeIMTelefoon">aanvraag!$Q$140</definedName>
    <definedName name="AdministratieveGegevens_fldDossiernummer_1">aanvraag!$X$64</definedName>
    <definedName name="AdministratieveGegevens_fldDossiernummer_2">aanvraag!$AC$64</definedName>
    <definedName name="AdministratieveGegevens_fldDossiernummer_3">aanvraag!$AH$64</definedName>
    <definedName name="AdministratieveGegevens_fldDossiernummer_4">aanvraag!$AM$64</definedName>
    <definedName name="AdministratieveGegevens_fldIMKBO">aanvraag!$B$154:$E$154,aanvraag!$G$154:$I$154,aanvraag!$K$154:$M$154</definedName>
    <definedName name="AdministratieveGegevens_fldKadastraleGegevensWerkenDatumAkte" comment="Gelieve alle velden in te vullen">aanvraag!$S$116,aanvraag!$T$116,aanvraag!$Y$116,aanvraag!$Z$116,aanvraag!$AD$116,aanvraag!$AE$116,aanvraag!$AF$116,aanvraag!$AG$116</definedName>
    <definedName name="AdministratieveGegevens_fldKBO">aanvraag!$Q$75:$T$75,aanvraag!$V$75:$X$75,aanvraag!$Z$75:$AB$75</definedName>
    <definedName name="AdministratieveGegevens_fldOnderwijsinstellingGemeente">aanvraag!$V$83</definedName>
    <definedName name="AdministratieveGegevens_fldOnderwijsinstellingNaam">aanvraag!$Q$79</definedName>
    <definedName name="AdministratieveGegevens_fldOnderwijsinstellingNr">aanvraag!$AM$81</definedName>
    <definedName name="AdministratieveGegevens_fldOnderwijsinstellingPostcode">aanvraag!$Q$83</definedName>
    <definedName name="AdministratieveGegevens_fldOnderwijsinstellingStraat">aanvraag!$Q$81</definedName>
    <definedName name="AdministratieveGegevens_fldReedsOpWachtlijstDossierNummer">aanvraag!$S$64</definedName>
    <definedName name="AdministratieveGegevens_fldSamenMetAnderVestiging">aanvraag!$AE$159</definedName>
    <definedName name="AdministratieveGegevens_fldSchoolbestuurGemeente">aanvraag!$V$73</definedName>
    <definedName name="AdministratieveGegevens_fldSchoolbestuurNaam">aanvraag!$Q$69</definedName>
    <definedName name="AdministratieveGegevens_fldSchoolbestuurNr">aanvraag!$AM$71</definedName>
    <definedName name="AdministratieveGegevens_fldSchoolbestuurPostcode">aanvraag!$Q$73</definedName>
    <definedName name="AdministratieveGegevens_fldSchoolbestuurStraat">aanvraag!$Q$71</definedName>
    <definedName name="AdministratieveGegevens_fldVestigingAankoopAfdeling">aanvraag!$Q$106</definedName>
    <definedName name="AdministratieveGegevens_fldVestigingAankoopNummer">aanvraag!$Q$110</definedName>
    <definedName name="AdministratieveGegevens_fldVestigingAankoopSectie">aanvraag!$Q$108</definedName>
    <definedName name="AdministratieveGegevens_fldVestigingGemeente">aanvraag!$V$92</definedName>
    <definedName name="AdministratieveGegevens_fldVestigingInstellingsnummer">aanvraag!$Q$94</definedName>
    <definedName name="AdministratieveGegevens_fldVestigingKadasterDag1">aanvraag!$S$114:$T$114</definedName>
    <definedName name="AdministratieveGegevens_fldVestigingKadasterDag2">aanvraag!$S$116:$T$116</definedName>
    <definedName name="AdministratieveGegevens_fldVestigingKadasterJaar1">aanvraag!$AD$114:$AG$114</definedName>
    <definedName name="AdministratieveGegevens_fldVestigingKadasterJaar2">aanvraag!$AD$116:$AG$116</definedName>
    <definedName name="AdministratieveGegevens_fldVestigingKadasterMaand1">aanvraag!$Y$114:$Z$114</definedName>
    <definedName name="AdministratieveGegevens_fldVestigingKadasterMaand2">aanvraag!$Y$116:$Z$116</definedName>
    <definedName name="AdministratieveGegevens_fldVestigingNaam">aanvraag!$Q$88</definedName>
    <definedName name="AdministratieveGegevens_fldVestigingNr">aanvraag!$AM$90</definedName>
    <definedName name="AdministratieveGegevens_fldVestigingPostcode">aanvraag!$Q$92</definedName>
    <definedName name="AdministratieveGegevens_fldVestigingStraat">aanvraag!$Q$90</definedName>
    <definedName name="AdministratieveGegevens_fldVestigingWerkenOppervlakteARE">aanvraag!$Z$112</definedName>
    <definedName name="AdministratieveGegevens_fldVestigingWerkenOppervlakteCA">aanvraag!$AI$112</definedName>
    <definedName name="AdministratieveGegevens_fldVestigingWerkenOppervlakteHA">aanvraag!$Q$112</definedName>
    <definedName name="_xlnm.Print_Area" localSheetId="0">aanvraag!$A$2:$AR$701</definedName>
    <definedName name="BerekeningBestaandBrutoOppervlakte_fldGebouwAfgebrokenOfOntrokkenBouwjaarGebouw1">aanvraag!$P$478</definedName>
    <definedName name="BerekeningBestaandBrutoOppervlakte_fldGebouwAfgebrokenOfOntrokkenBouwjaarGebouw2">aanvraag!$P$480</definedName>
    <definedName name="BerekeningBestaandBrutoOppervlakte_fldGebouwAfgebrokenOfOntrokkenBrutoOppM2Gebouw1">aanvraag!$G$478</definedName>
    <definedName name="BerekeningBestaandBrutoOppervlakte_fldGebouwAfgebrokenOfOntrokkenBrutoOppM2Gebouw2">aanvraag!$G$480</definedName>
    <definedName name="BerekeningBestaandBrutoOppervlakte_fldGenormeerdeOmgevingBehoudenBrutoOppM2Fietsenberging">aanvraag!$Q$526</definedName>
    <definedName name="BerekeningBestaandBrutoOppervlakte_fldGenormeerdeOmgevingBehoudenBrutoOppM2OpenEnOverdekteSpeelplaats">aanvraag!$Q$528</definedName>
    <definedName name="BerekeningBestaandBrutoOppervlakte_fldGenormeerdeOmgevingBehoudenBrutoOppM2OverdekteSpeelplaats">aanvraag!$Q$524</definedName>
    <definedName name="BerekeningBestaandBrutoOppervlakte_fldGenormeerdeOmgevingBehoudenBrutoOppM2ParkeerEnManoeuvreerruimte">aanvraag!$Q$530</definedName>
    <definedName name="BerekeningBestaandBrutoOppervlakte_fldLokaalLOAfgebrokenOfOntrokkenBouwjaarGebouw1">aanvraag!$P$502</definedName>
    <definedName name="BerekeningBestaandBrutoOppervlakte_fldLokaalLOAfgebrokenOfOntrokkenBouwjaarGebouw2">aanvraag!$P$504</definedName>
    <definedName name="BerekeningBestaandBrutoOppervlakte_fldLokaalLOAfgebrokenOfOntrokkenBrutoOppM2Gebouw1">aanvraag!$G$502</definedName>
    <definedName name="BerekeningBestaandBrutoOppervlakte_fldLokaalLOAfgebrokenOfOntrokkenBrutoOppM2Gebouw2">aanvraag!$G$504</definedName>
    <definedName name="BerekeningBestaandBrutoOppervlakte_fldLokaalLOBouwjaarGebouw1">aanvraag!$P$487</definedName>
    <definedName name="BerekeningBestaandBrutoOppervlakte_fldLokaalLOBouwjaarGebouw2">aanvraag!$P$489</definedName>
    <definedName name="BerekeningBestaandBrutoOppervlakte_fldLokaalLOBrutoOppM2Gebouw1">aanvraag!$G$487</definedName>
    <definedName name="BerekeningBestaandBrutoOppervlakte_fldLokaalLOBrutoOppM2Gebouw2">aanvraag!$G$489</definedName>
    <definedName name="BerekeningBestaandBrutoOppervlakte_fldSchoolgebouwenBouwjaarGebouw1">aanvraag!$P$453</definedName>
    <definedName name="BerekeningBestaandBrutoOppervlakte_fldSchoolgebouwenBouwjaarGebouw2">aanvraag!$P$455</definedName>
    <definedName name="BerekeningBestaandBrutoOppervlakte_fldSchoolgebouwenBouwjaarGebouw3">aanvraag!$P$457</definedName>
    <definedName name="BerekeningBestaandBrutoOppervlakte_fldSchoolgebouwenBouwjaarGebouw4">aanvraag!$P$459</definedName>
    <definedName name="BerekeningBestaandBrutoOppervlakte_fldSchoolgebouwenBouwjaarGebouw5">aanvraag!$P$461</definedName>
    <definedName name="BerekeningBestaandBrutoOppervlakte_fldSchoolgebouwenBouwjaarGebouw6">aanvraag!$P$463</definedName>
    <definedName name="BerekeningBestaandBrutoOppervlakte_fldSchoolgebouwenBouwjaarGebouw7">aanvraag!$P$465</definedName>
    <definedName name="BerekeningBestaandBrutoOppervlakte_fldSchoolgebouwenBouwjaarGebouw8">aanvraag!$P$467</definedName>
    <definedName name="BerekeningBestaandBrutoOppervlakte_fldSchoolgebouwenBrutoOppM2Gebouw1">aanvraag!$G$453</definedName>
    <definedName name="BerekeningBestaandBrutoOppervlakte_fldSchoolgebouwenBrutoOppM2Gebouw2">aanvraag!$G$455</definedName>
    <definedName name="BerekeningBestaandBrutoOppervlakte_fldSchoolgebouwenBrutoOppM2Gebouw3">aanvraag!$G$457</definedName>
    <definedName name="BerekeningBestaandBrutoOppervlakte_fldSchoolgebouwenBrutoOppM2Gebouw4">aanvraag!$G$459</definedName>
    <definedName name="BerekeningBestaandBrutoOppervlakte_fldSchoolgebouwenBrutoOppM2Gebouw5">aanvraag!$G$461</definedName>
    <definedName name="BerekeningBestaandBrutoOppervlakte_fldSchoolgebouwenBrutoOppM2Gebouw6">aanvraag!$G$463</definedName>
    <definedName name="BerekeningBestaandBrutoOppervlakte_fldSchoolgebouwenBrutoOppM2Gebouw7">aanvraag!$G$465</definedName>
    <definedName name="BerekeningBestaandBrutoOppervlakte_fldSchoolgebouwenBrutoOppM2Gebouw8">aanvraag!$G$467</definedName>
    <definedName name="BerekeningBestaandBrutoOppervlakte_fldTechnischeLokalenBrutoOppM2AndereLokalen">aanvraag!$Q$520</definedName>
    <definedName name="BerekeningBestaandBrutoOppervlakte_fldTechnischeLokalenBrutoOppM2Hoogspanningscabine">aanvraag!$Q$514</definedName>
    <definedName name="BerekeningBestaandBrutoOppervlakte_fldTechnischeLokalenBrutoOppM2Machinekamer">aanvraag!$Q$516</definedName>
    <definedName name="BerekeningBestaandBrutoOppervlakte_fldTechnischeLokalenBrutoOppM2OpslagplaatsBrandstof">aanvraag!$Q$518</definedName>
    <definedName name="BerekeningBestaandBrutoOppervlakte_fldTechnischeLokalenBrutoOppM2Stookplaats1">aanvraag!$Q$510</definedName>
    <definedName name="BerekeningBestaandBrutoOppervlakte_fldTechnischeLokalenBrutoOppM2Stookplaats2">aanvraag!$Q$512</definedName>
    <definedName name="BerekeningBestaandeBrutoOppervlakte_fldBouwjaar1">aanvraag!$S$453</definedName>
    <definedName name="BerekeningBestaandeBrutoOppervlakte_fldBouwjaar2">aanvraag!$S$455</definedName>
    <definedName name="BerekeningBestaandeBrutoOppervlakte_fldBouwjaar3">aanvraag!$S$457</definedName>
    <definedName name="BerekeningBestaandeBrutoOppervlakte_fldBouwjaar4">aanvraag!$S$459</definedName>
    <definedName name="BerekeningBestaandeBrutoOppervlakte_fldBouwjaar5">aanvraag!$S$461</definedName>
    <definedName name="BerekeningBestaandeBrutoOppervlakte_fldBouwjaar6">aanvraag!$S$463</definedName>
    <definedName name="BerekeningBestaandeBrutoOppervlakte_fldBouwjaar7">aanvraag!$S$465</definedName>
    <definedName name="BerekeningBestaandeBrutoOppervlakte_fldBouwjaar8">aanvraag!$S$467</definedName>
    <definedName name="BerekeningBestaandeBrutoOppervlakte_fldBouwjaarAfbraak1">aanvraag!$P$479</definedName>
    <definedName name="BerekeningBestaandeBrutoOppervlakte_fldBouwjaarAfbraak2">aanvraag!$P$481</definedName>
    <definedName name="BerekeningBestaandeBrutoOppervlakte_fldBouwjaarLO1">aanvraag!$S$488</definedName>
    <definedName name="BerekeningBestaandeBrutoOppervlakte_fldBouwjaarLO2">aanvraag!$S$490</definedName>
    <definedName name="BerekeningBestaandeBrutoOppervlakte_fldBouwjaarLO3">aanvraag!$S$492</definedName>
    <definedName name="BerekeningBestaandeBrutoOppervlakte_fldBrutoOppervlakte1">aanvraag!$I$453</definedName>
    <definedName name="BerekeningBestaandeBrutoOppervlakte_fldBrutoOppervlakte2">aanvraag!$I$455</definedName>
    <definedName name="BerekeningBestaandeBrutoOppervlakte_fldBrutoOppervlakte3">aanvraag!$I$457</definedName>
    <definedName name="BerekeningBestaandeBrutoOppervlakte_fldBrutoOppervlakte4">aanvraag!$I$459</definedName>
    <definedName name="BerekeningBestaandeBrutoOppervlakte_fldBrutoOppervlakte5">aanvraag!$I$461</definedName>
    <definedName name="BerekeningBestaandeBrutoOppervlakte_fldBrutoOppervlakte6">aanvraag!$I$463</definedName>
    <definedName name="BerekeningBestaandeBrutoOppervlakte_fldBrutoOppervlakte7">aanvraag!$I$465</definedName>
    <definedName name="BerekeningBestaandeBrutoOppervlakte_fldBrutoOppervlakte8">aanvraag!$I$467</definedName>
    <definedName name="BerekeningBestaandeBrutoOppervlakte_fldBrutoOppervlakteAfbraak1">aanvraag!$G$479</definedName>
    <definedName name="BerekeningBestaandeBrutoOppervlakte_fldBrutoOppervlakteAfbraak2">aanvraag!$G$481</definedName>
    <definedName name="BerekeningBestaandeBrutoOppervlakte_fldBrutoOppervlakteLO1">aanvraag!$I$488</definedName>
    <definedName name="BerekeningBestaandeBrutoOppervlakte_fldBrutoOppervlakteLO2">aanvraag!$I$490</definedName>
    <definedName name="BerekeningBestaandeBrutoOppervlakte_fldBrutoOppervlakteLO3">aanvraag!$I$492</definedName>
    <definedName name="BerekeningBestaandeBrutoOppervlakte_fldGebouwcode1">aanvraag!$B$453</definedName>
    <definedName name="BerekeningBestaandeBrutoOppervlakte_fldGebouwcode2">aanvraag!$B$455</definedName>
    <definedName name="BerekeningBestaandeBrutoOppervlakte_fldGebouwcode3">aanvraag!$B$457</definedName>
    <definedName name="BerekeningBestaandeBrutoOppervlakte_fldGebouwcode4">aanvraag!$B$459</definedName>
    <definedName name="BerekeningBestaandeBrutoOppervlakte_fldGebouwcode5">aanvraag!$B$461</definedName>
    <definedName name="BerekeningBestaandeBrutoOppervlakte_fldGebouwcode6">aanvraag!$B$463</definedName>
    <definedName name="BerekeningBestaandeBrutoOppervlakte_fldGebouwcode7">aanvraag!$B$465</definedName>
    <definedName name="BerekeningBestaandeBrutoOppervlakte_fldGebouwcode8">aanvraag!$B$467</definedName>
    <definedName name="BerekeningBestaandeBrutoOppervlakte_fldGebouwcodeAfbraak1">aanvraag!$B$479</definedName>
    <definedName name="BerekeningBestaandeBrutoOppervlakte_fldGebouwcodeAfbraak2">aanvraag!$B$481</definedName>
    <definedName name="BerekeningBestaandeBrutoOppervlakte_fldGebouwcodeLO1">aanvraag!$B$488</definedName>
    <definedName name="BerekeningBestaandeBrutoOppervlakte_fldGebouwcodeLO2">aanvraag!$B$490</definedName>
    <definedName name="BerekeningBestaandeBrutoOppervlakte_fldGebouwcodeLO3">aanvraag!$B$492</definedName>
    <definedName name="BerekeningBestaandeBrutoOppervlakte_fldGebouwcodeLOAfbraak1">aanvraag!$B$502</definedName>
    <definedName name="BerekeningBestaandeBrutoOppervlakte_fldGebouwcodeLOAfbraak2">aanvraag!$B$504</definedName>
    <definedName name="BerekeningFysischeNorm_fldAantalFiets">aanvraag!$B$380</definedName>
    <definedName name="BerekeningFysischeNorm_fldAantalKleuters">aanvraag!$Q$372</definedName>
    <definedName name="BerekeningFysischeNorm_fldAantalLeerlingenLagere">aanvraag!$Q$374</definedName>
    <definedName name="BerekeningFysischeNorm_fldAantalPersoneelsledenHalveOpdracht">aanvraag!$B$384</definedName>
    <definedName name="BerekeningFysischeNorm_fldAantalUurAnglicaanseLevensbeschouwing">aanvraag!$Q$399</definedName>
    <definedName name="BerekeningFysischeNorm_fldAantalUurCultuurLevensbeschouwing">aanvraag!$Q$403</definedName>
    <definedName name="BerekeningFysischeNorm_fldAantalUurIslamitischeLevensbeschouwing">aanvraag!$Q$395</definedName>
    <definedName name="BerekeningFysischeNorm_fldAantalUurIsrealitischeLevenbeschouwing">aanvraag!$Q$393</definedName>
    <definedName name="BerekeningFysischeNorm_fldAantalUurKatholiekeLevensbeschouwing">aanvraag!$Q$389</definedName>
    <definedName name="BerekeningFysischeNorm_fldAantalUurNietConfessioneleLevensbeschouwing">aanvraag!$Q$401</definedName>
    <definedName name="BerekeningFysischeNorm_fldAantalUurOrthodoxeLevensbeschouwing">aanvraag!$Q$397</definedName>
    <definedName name="BerekeningFysischeNorm_fldAantalUurProtestantseLevensbeschouwing">aanvraag!$Q$391</definedName>
    <definedName name="BerekeningTotaleKostprijs_fldTotaleKostprijsAfbraakwerken">aanvraag!$R$601</definedName>
    <definedName name="BerekeningTotaleKostprijs_fldTotaleKostprijsEersteUitrustingLokalenLO">aanvraag!$R$626</definedName>
    <definedName name="BerekeningTotaleKostprijs_fldTotaleKostprijsEersteUitrustingOpenSpeelplaats">aanvraag!$R$630</definedName>
    <definedName name="BerekeningTotaleKostprijs_fldTotaleKostprijsEersteUitrustingOverdekteSpeelplaats">aanvraag!$R$628</definedName>
    <definedName name="BerekeningTotaleKostprijs_fldTotaleKostprijsEersteUitrustingSchoolgebouwen">aanvraag!$R$624</definedName>
    <definedName name="GegevensActualisatie_OmschrijvingDuurzaamheid">aanvraag!$B$348</definedName>
    <definedName name="GegevensActualisatie_OmschrijvingMultifunctionaliteit">aanvraag!$B$330</definedName>
    <definedName name="GegevensSubsidiewaarden_fldInstellingAdministratieveZetelGemeente">aanvraag!$V$198</definedName>
    <definedName name="GegevensSubsidiewaarden_fldInstellingAdministratieveZetelHuisnummer">aanvraag!$AM$196</definedName>
    <definedName name="GegevensSubsidiewaarden_fldInstellingAdministratieveZetelPostnummer">aanvraag!$Q$198</definedName>
    <definedName name="GegevensSubsidiewaarden_fldInstellingAdministratieveZetelStraat">aanvraag!$Q$196</definedName>
    <definedName name="GegevensSubsidiewaarden_fldInstellingBeschikbaarGebouwGemeente">aanvraag!$V$204</definedName>
    <definedName name="GegevensSubsidiewaarden_fldInstellingBeschikbaarGebouwHuisnummer">aanvraag!$AM$202</definedName>
    <definedName name="GegevensSubsidiewaarden_fldInstellingBeschikbaarGebouwPostnummer">aanvraag!$Q$204</definedName>
    <definedName name="GegevensSubsidiewaarden_fldInstellingBeschikbaarGebouwStraat">aanvraag!$Q$202</definedName>
    <definedName name="GegevensSubsidiewaarden_fldInstellingInrichtendeMachtOfSchoolbestuur">aanvraag!$Q$191</definedName>
    <definedName name="Ondertekening_fldDag">aanvraag!$Q$685:$R$685</definedName>
    <definedName name="Ondertekening_fldFunctie">aanvraag!$O$695</definedName>
    <definedName name="Ondertekening_fldHandtekening">aanvraag!$O$688</definedName>
    <definedName name="Ondertekening_fldNaam">aanvraag!$O$693</definedName>
    <definedName name="Ontvangstdatum_fldOntvangstdatum">aanvraag!$AI$10</definedName>
    <definedName name="OppervlakteNieuwbouwEnKostprijs_fldNieuwbouwBrutoOppM2LokalenLO">aanvraag!$Q$542</definedName>
    <definedName name="OppervlakteNieuwbouwEnKostprijs_fldNieuwbouwBrutoOppM2Schoolgebouwen">aanvraag!$Q$540</definedName>
    <definedName name="OppervlakteNieuwbouwEnKostprijs_fldNieuwbouwBrutoOppM2TechnischeLokalen">aanvraag!$Q$544</definedName>
    <definedName name="OppervlakteNieuwbouwEnKostprijs_fldNieuwbouwGenormeerdeOmgevingBrutoOppM2Fietsenberging">aanvraag!$Q$554</definedName>
    <definedName name="OppervlakteNieuwbouwEnKostprijs_fldNieuwbouwGenormeerdeOmgevingBrutoOppM2OpenSpeelplaats">aanvraag!$Q$552</definedName>
    <definedName name="OppervlakteNieuwbouwEnKostprijs_fldNieuwbouwGenormeerdeOmgevingBrutoOppM2OverdekteSpeelplaats">aanvraag!$Q$550</definedName>
    <definedName name="OppervlakteNieuwbouwEnKostprijs_fldNieuwbouwGenormeerdeOmgevingBrutoOppM2ParkeerEnManoeuvreerruimte">aanvraag!$Q$556</definedName>
    <definedName name="OppervlakteNieuwbouwEnKostprijs_fldNieuwbouwGenormeerdeOmgevingKostprijsFietsenberging">aanvraag!$Z$554</definedName>
    <definedName name="OppervlakteNieuwbouwEnKostprijs_fldNieuwbouwGenormeerdeOmgevingKostprijsOpenSpeelplaats">aanvraag!$Z$552</definedName>
    <definedName name="OppervlakteNieuwbouwEnKostprijs_fldNieuwbouwGenormeerdeOmgevingKostprijsOverdekteSpeelplaats">aanvraag!$Z$550</definedName>
    <definedName name="OppervlakteNieuwbouwEnKostprijs_fldNieuwbouwGenormeerdeOmgevingKostprijsParkeerEnManoeuvreerruimte">aanvraag!$Z$556</definedName>
    <definedName name="OppervlakteNieuwbouwEnKostprijs_fldNieuwbouwKostprijsLokalenLO">aanvraag!$Z$542</definedName>
    <definedName name="OppervlakteNieuwbouwEnKostprijs_fldNieuwbouwKostprijsSchoolgebouwen">aanvraag!$Z$540</definedName>
    <definedName name="OppervlakteNieuwbouwEnKostprijs_fldNieuwbouwNietGenormeerdeOmgevingKostprijs">aanvraag!$B$565</definedName>
    <definedName name="OppervlakteVerbouwingswerkenEnKostprijs_fldVerbouwingswerkenBrutoOppM2LokalenLO">aanvraag!$Q$577</definedName>
    <definedName name="OppervlakteVerbouwingswerkenEnKostprijs_fldVerbouwingswerkenBrutoOppM2Schoolgebouwen">aanvraag!$Q$575</definedName>
    <definedName name="OppervlakteVerbouwingswerkenEnKostprijs_fldVerbouwingswerkenBrutoOppM2TechnischeLokalen">aanvraag!$Q$579</definedName>
    <definedName name="OppervlakteVerbouwingswerkenEnKostprijs_fldVerbouwingswerkenGenormeerdeOmgevingswerkenBrutoOppM2Fietsenberging">aanvraag!$Q$589</definedName>
    <definedName name="OppervlakteVerbouwingswerkenEnKostprijs_fldVerbouwingswerkenGenormeerdeOmgevingswerkenBrutoOppM2OpenSpeelplaats">aanvraag!$Q$587</definedName>
    <definedName name="OppervlakteVerbouwingswerkenEnKostprijs_fldVerbouwingswerkenGenormeerdeOmgevingswerkenBrutoOppM2OverdekteSpeelplaats">aanvraag!$Q$585</definedName>
    <definedName name="OppervlakteVerbouwingswerkenEnKostprijs_fldVerbouwingswerkenGenormeerdeOmgevingswerkenBrutoOppM2ParkeerEnManoeuvreerruimte">aanvraag!$Q$591</definedName>
    <definedName name="OppervlakteVerbouwingswerkenEnKostprijs_fldVerbouwingswerkenGenormeerdeOmgevingswerkenKostprijsFietsenberging">aanvraag!$Z$589</definedName>
    <definedName name="OppervlakteVerbouwingswerkenEnKostprijs_fldVerbouwingswerkenGenormeerdeOmgevingswerkenKostprijsOpenSpeelplaats">aanvraag!$Z$587</definedName>
    <definedName name="OppervlakteVerbouwingswerkenEnKostprijs_fldVerbouwingswerkenGenormeerdeOmgevingswerkenKostprijsOverdekteSpeelplaats">aanvraag!$Z$585</definedName>
    <definedName name="OppervlakteVerbouwingswerkenEnKostprijs_fldVerbouwingswerkenGenormeerdeOmgevingswerkenKostprijsParkeerEnManoeuvreerruimte">aanvraag!$Z$591</definedName>
    <definedName name="OppervlakteVerbouwingswerkenEnKostprijs_fldVerbouwingswerkenKostprijsLokalenLO">aanvraag!$Z$577</definedName>
    <definedName name="OppervlakteVerbouwingswerkenEnKostprijs_fldVerbouwingswerkenKostprijsSchoolgebouwen">aanvraag!$Z$575</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504" i="1" l="1"/>
  <c r="X502" i="1"/>
  <c r="Z544" i="1"/>
  <c r="Z607" i="1"/>
  <c r="AI540" i="1"/>
  <c r="AI542" i="1"/>
  <c r="Z579" i="1"/>
  <c r="Z619" i="1"/>
  <c r="AI575" i="1"/>
  <c r="AI577" i="1"/>
  <c r="AF467" i="1"/>
  <c r="AF465" i="1"/>
  <c r="AF463" i="1"/>
  <c r="AF461" i="1"/>
  <c r="AF459" i="1"/>
  <c r="AF457" i="1"/>
  <c r="AF455" i="1"/>
  <c r="AF453" i="1"/>
  <c r="X481" i="1"/>
  <c r="X479" i="1"/>
  <c r="AK482" i="1"/>
  <c r="AB492" i="1"/>
  <c r="AB490" i="1"/>
  <c r="AB488" i="1"/>
  <c r="AJ506" i="1"/>
  <c r="W647" i="1"/>
  <c r="AQ372" i="1"/>
  <c r="AQ374" i="1"/>
  <c r="Q376" i="1"/>
  <c r="AQ415" i="1"/>
  <c r="Q415" i="1"/>
  <c r="AQ389" i="1"/>
  <c r="AQ391" i="1"/>
  <c r="AQ393" i="1"/>
  <c r="AQ395" i="1"/>
  <c r="AQ397" i="1"/>
  <c r="AQ399" i="1"/>
  <c r="AQ401" i="1"/>
  <c r="AQ403" i="1"/>
  <c r="R613" i="1"/>
  <c r="R610" i="1"/>
  <c r="R605" i="1"/>
  <c r="R603" i="1"/>
  <c r="P651" i="1"/>
  <c r="Q437" i="1"/>
  <c r="AK659" i="1"/>
  <c r="Q435" i="1"/>
  <c r="AK657" i="1"/>
  <c r="W659" i="1"/>
  <c r="W657" i="1"/>
  <c r="W655" i="1"/>
  <c r="W653" i="1"/>
  <c r="P659" i="1"/>
  <c r="P657" i="1"/>
  <c r="P655" i="1"/>
  <c r="P653" i="1"/>
  <c r="W651" i="1"/>
  <c r="W649" i="1"/>
  <c r="R622" i="1"/>
  <c r="R617" i="1"/>
  <c r="R615" i="1"/>
  <c r="Q406" i="1"/>
  <c r="AD655" i="1"/>
  <c r="AD659" i="1"/>
  <c r="R632" i="1"/>
  <c r="AD651" i="1"/>
  <c r="Q433" i="1"/>
  <c r="AK653" i="1"/>
  <c r="AQ376" i="1"/>
  <c r="B427" i="1"/>
  <c r="AK649" i="1"/>
  <c r="AD653" i="1"/>
  <c r="AD657" i="1"/>
  <c r="P649" i="1"/>
  <c r="AD649" i="1"/>
  <c r="Q417" i="1"/>
  <c r="Q431" i="1"/>
  <c r="AK655" i="1"/>
  <c r="AQ406" i="1"/>
  <c r="Q419" i="1"/>
  <c r="P647" i="1"/>
  <c r="AD647" i="1"/>
  <c r="Q421" i="1"/>
  <c r="Q423" i="1"/>
  <c r="AK647" i="1"/>
</calcChain>
</file>

<file path=xl/sharedStrings.xml><?xml version="1.0" encoding="utf-8"?>
<sst xmlns="http://schemas.openxmlformats.org/spreadsheetml/2006/main" count="484" uniqueCount="272">
  <si>
    <t>Agentschap voor Infrastructuur in het Onderwijs</t>
  </si>
  <si>
    <t>www.agion.be</t>
  </si>
  <si>
    <t>ontvangstdatum</t>
  </si>
  <si>
    <t>Waarvoor dient dit formulier?</t>
  </si>
  <si>
    <t>Administratieve gegevens</t>
  </si>
  <si>
    <t>vrij gesubsidieerd onderwijs</t>
  </si>
  <si>
    <t>standaardprocedure</t>
  </si>
  <si>
    <t>naam</t>
  </si>
  <si>
    <t>straat en nummer</t>
  </si>
  <si>
    <t>postnummer en gemeente</t>
  </si>
  <si>
    <t>telefoonnummer</t>
  </si>
  <si>
    <t>gsm-nummer</t>
  </si>
  <si>
    <t>e-mailadres</t>
  </si>
  <si>
    <t>inrichtende macht of schoolbestuur</t>
  </si>
  <si>
    <t>Gegevens over de subsidievoorwaarden</t>
  </si>
  <si>
    <t>Aard van de aanvraag</t>
  </si>
  <si>
    <t>aantal kleuters</t>
  </si>
  <si>
    <t>totaal aantal leerlingen</t>
  </si>
  <si>
    <t>katholieke godsdienst</t>
  </si>
  <si>
    <t>protestantse godsdienst</t>
  </si>
  <si>
    <t>islamitische godsdienst</t>
  </si>
  <si>
    <t>orthodoxe godsdienst</t>
  </si>
  <si>
    <t>cultuurbeschouwing</t>
  </si>
  <si>
    <t>Berekening van de maximale bruto-oppervlakte</t>
  </si>
  <si>
    <t>datum</t>
  </si>
  <si>
    <t>dag</t>
  </si>
  <si>
    <t>maand</t>
  </si>
  <si>
    <t>jaar</t>
  </si>
  <si>
    <t>handtekening</t>
  </si>
  <si>
    <t>Aan wie bezorgt u dit formulier?</t>
  </si>
  <si>
    <t>Toegelaten oppervlakte voor genormeerde omgevingswerken</t>
  </si>
  <si>
    <t>overdekte speelplaats</t>
  </si>
  <si>
    <t>voor de levensbeschouwelijke vakken</t>
  </si>
  <si>
    <t>totaal schoolgebouwen</t>
  </si>
  <si>
    <t>parkeer- en manoeuvreerruimte</t>
  </si>
  <si>
    <t>Berekening van de bestaande bruto-oppervlakte</t>
  </si>
  <si>
    <t>bruto-oppervlakte</t>
  </si>
  <si>
    <t>bouwjaar</t>
  </si>
  <si>
    <t>in aanmerking te nemen bruto-oppervlakte</t>
  </si>
  <si>
    <t>aantal leerlingen in de lagere afdeling</t>
  </si>
  <si>
    <t>volgens de schoolbevolking</t>
  </si>
  <si>
    <t>Berekening van de totale kostprijs</t>
  </si>
  <si>
    <t>Hoe vult u dit formulier in?</t>
  </si>
  <si>
    <t>Ondertekening</t>
  </si>
  <si>
    <t>functie</t>
  </si>
  <si>
    <t>afdeling</t>
  </si>
  <si>
    <t>sectie</t>
  </si>
  <si>
    <t>m²</t>
  </si>
  <si>
    <t>stookplaats 1</t>
  </si>
  <si>
    <t>stookplaats 2</t>
  </si>
  <si>
    <t>hoogspanningscabine</t>
  </si>
  <si>
    <t>machinekamer</t>
  </si>
  <si>
    <t>opslagplaats brandstof</t>
  </si>
  <si>
    <t>andere technische lokalen</t>
  </si>
  <si>
    <t>som open en overdekte speelplaats</t>
  </si>
  <si>
    <t>schoolgebouwen</t>
  </si>
  <si>
    <t>technische lokalen</t>
  </si>
  <si>
    <t>kostprijs</t>
  </si>
  <si>
    <t>open speelplaats</t>
  </si>
  <si>
    <t>totaal</t>
  </si>
  <si>
    <t>afbraakwerken</t>
  </si>
  <si>
    <t>nieuwbouw schoolgebouwen</t>
  </si>
  <si>
    <t>nieuwbouw genormeerde omgevingswerken</t>
  </si>
  <si>
    <t>bestaande in aanmerking te nemen bruto-oppervlakte</t>
  </si>
  <si>
    <t>som van kolom 1 en 2</t>
  </si>
  <si>
    <t>maximaal toegelaten oppervlakte volgens de normen</t>
  </si>
  <si>
    <t>administratieve zetel</t>
  </si>
  <si>
    <t>beschikbaar gebouw</t>
  </si>
  <si>
    <t>aparte vestiging basisonderwijs</t>
  </si>
  <si>
    <t>totaal
aantal levensbeschouwelijke lessen</t>
  </si>
  <si>
    <t>verbouwing schoolgebouwen</t>
  </si>
  <si>
    <t>verbouwing genormeerde omgevingswerken</t>
  </si>
  <si>
    <t>Antwerpen</t>
  </si>
  <si>
    <t>Brussels Hoofdstedelijk Gewest</t>
  </si>
  <si>
    <t>Limburg</t>
  </si>
  <si>
    <t>Oost-Vlaanderen</t>
  </si>
  <si>
    <t>Vlaams-Brabant</t>
  </si>
  <si>
    <t>West-Vlaanderen</t>
  </si>
  <si>
    <t>Waar kunt u terecht voor meer informatie?</t>
  </si>
  <si>
    <t>Welke procedure is van toepassing op deze aanvraag?</t>
  </si>
  <si>
    <t>oppervlakte van de percelen</t>
  </si>
  <si>
    <t>Voldoen uw instelling en de vestiging in kwestie aan de criteria van rationalisatie en programmatie?</t>
  </si>
  <si>
    <t>Is er binnen een straal van één kilometer een beschikbaar schoolgebouw dat volledig onbezet is of dat binnen het schooljaar kan worden vrijgemaakt?</t>
  </si>
  <si>
    <t>Vul de gegevens van die instelling in.</t>
  </si>
  <si>
    <t>Kruis de aard van de aanvraag aan.</t>
  </si>
  <si>
    <t>Vul het aantal personeelsleden in die minstens een halve opdracht vervullen.</t>
  </si>
  <si>
    <t>Vul het aantal uren levensbeschouwelijke lessen in die niet in het lestijdenpakket zijn opgenomen.</t>
  </si>
  <si>
    <t>uur</t>
  </si>
  <si>
    <t>anglicaanse godsdienst</t>
  </si>
  <si>
    <t xml:space="preserve"> </t>
  </si>
  <si>
    <t>Hier vindt u de bruto-oppervlakte van de schoolgebouwen die in aanmerking wordt genomen.</t>
  </si>
  <si>
    <t>Vul de bruto-oppervlakte in van de genormeerde omgeving die behouden wordt.</t>
  </si>
  <si>
    <t>fietsenbergplaats</t>
  </si>
  <si>
    <t>euro</t>
  </si>
  <si>
    <t>Bij te voegen bewijsstukken</t>
  </si>
  <si>
    <t>Kruis alle bewijsstukken aan die u bij dit formulier voegt.</t>
  </si>
  <si>
    <t>Vergelijkingstabel</t>
  </si>
  <si>
    <t>Vul de gegevens van de onderwijsinstelling in.</t>
  </si>
  <si>
    <t>Vul de kostprijs, exclusief btw, in van de niet-genormeerde omgevingswerken.</t>
  </si>
  <si>
    <t>In de onderstaande tabel vindt u een overzicht van de bestaande bruto-oppervlakte, de bruto-oppervlakte na de werken en de maximale bruto-oppervlakte.</t>
  </si>
  <si>
    <t>Vul de gegevens van de vestigingsplaats in.</t>
  </si>
  <si>
    <t>Vul de bruto-oppervlakte en de kostprijs, exclusief btw, in van de genormeerde omgevingswerken.</t>
  </si>
  <si>
    <t>Vul de kostprijs van de afbraakwerken en de eerste uitrusting in.</t>
  </si>
  <si>
    <t>ca</t>
  </si>
  <si>
    <t>voor lichamelijke opvoeding</t>
  </si>
  <si>
    <t>voor- en achternaam</t>
  </si>
  <si>
    <t>Subsidieaanvraag voor een infrastructuurproject in het gewoon basisonderwijs</t>
  </si>
  <si>
    <t>Kruis aan in welke hoedanigheid u deze subsidieaanvraag indient.</t>
  </si>
  <si>
    <t>israëlitische godsdienst</t>
  </si>
  <si>
    <t>Toegelaten oppervlakte voor schoolgebouwen</t>
  </si>
  <si>
    <t>gemeentelijk onderwijs</t>
  </si>
  <si>
    <t>provinciaal onderwijs</t>
  </si>
  <si>
    <t>niet-confessionele zedenleer</t>
  </si>
  <si>
    <t>bruto- oppervlakte nieuwbouw</t>
  </si>
  <si>
    <t>Vul de bruto-oppervlakte in van de  bestaande technische lokalen die behouden worden.</t>
  </si>
  <si>
    <t>ondernemingsnummer</t>
  </si>
  <si>
    <t>ha</t>
  </si>
  <si>
    <t>Omschrijf de geplande werken.</t>
  </si>
  <si>
    <t>Motiveer de geplande werken.</t>
  </si>
  <si>
    <t>eerste uitrusting schoolgebouwen</t>
  </si>
  <si>
    <t>eerste uitrusting overdekte speelplaats</t>
  </si>
  <si>
    <t>eerste uitrusting open speelplaats</t>
  </si>
  <si>
    <t>Vul de kadastrale gegevens in van de locatie waar de werken worden uitgevoerd.</t>
  </si>
  <si>
    <t>nummer(s)</t>
  </si>
  <si>
    <t>VIPA</t>
  </si>
  <si>
    <t>VGC</t>
  </si>
  <si>
    <t>Voeg bij dit formulier een attest van de verzekering.</t>
  </si>
  <si>
    <t>datum akte</t>
  </si>
  <si>
    <t>IBAN</t>
  </si>
  <si>
    <t>BIC</t>
  </si>
  <si>
    <t>Bent u de coördinerende inrichtende macht voor dit dossier?</t>
  </si>
  <si>
    <t>Vul het ondernemingsnummer in van de coördinerende inrichtende macht voor dit dossier.</t>
  </si>
  <si>
    <t>Vul de administratieve gegevens in van de locatie waar de werken worden uitgevoerd.</t>
  </si>
  <si>
    <t>Komen de bovenvermelde werken in aanmerking voor een schadeloosstelling van de verzekering?</t>
  </si>
  <si>
    <t>Vul de gegevens in van de contactpersoon bij de coördinerende inrichtende macht voor dit dossier.</t>
  </si>
  <si>
    <t>info@agion.be</t>
  </si>
  <si>
    <t>a</t>
  </si>
  <si>
    <t>lokalen lo</t>
  </si>
  <si>
    <t>nieuwbouw lokalen lo</t>
  </si>
  <si>
    <t>verbouwing lokalen lo</t>
  </si>
  <si>
    <t>eerste uitrusting lokalen lo</t>
  </si>
  <si>
    <t>Hier vindt u de bruto-oppervlakte van de lokalen lo die in aanmerking wordt genomen.</t>
  </si>
  <si>
    <t>waarvan nieuwbouw technische lokalen</t>
  </si>
  <si>
    <t>waarvan verbouwing technische lokalen</t>
  </si>
  <si>
    <t xml:space="preserve">verkorte procedure </t>
  </si>
  <si>
    <t>ja</t>
  </si>
  <si>
    <t>nee</t>
  </si>
  <si>
    <t xml:space="preserve">spoedprocedure </t>
  </si>
  <si>
    <t>Vul de gegevens in van de bankrekening van de coördinerende inrichtende macht waarop de subsidie in het kader van dit dossier overgeschreven moet worden.</t>
  </si>
  <si>
    <t>eigenaar van de gebouwen waar de werken zullen plaatsvinden</t>
  </si>
  <si>
    <t>houder van een zakelijk recht</t>
  </si>
  <si>
    <t>houder van de optie op een zakelijk recht</t>
  </si>
  <si>
    <t>nieuwbouw</t>
  </si>
  <si>
    <t>verbouwingswerken</t>
  </si>
  <si>
    <t>Welke andere overheden of publieke actoren kennen subsidies toe aan het project?</t>
  </si>
  <si>
    <t>Vul het aantal leerlingen en personeelsleden in die met de fiets of bromfiets naar school komen.</t>
  </si>
  <si>
    <t>het verzekeringsattest</t>
  </si>
  <si>
    <t>een beschrijving van de voorwaarden voor de samenwerking met andere overheden en publieke actoren</t>
  </si>
  <si>
    <t>andere instantie:</t>
  </si>
  <si>
    <t>Dient u deze subsidieaanvraag in via Katholiek Onderwijs Vlaanderen?</t>
  </si>
  <si>
    <t>niet-genormeerde omgevingswerken</t>
  </si>
  <si>
    <t>Worden er voor deze vestigingsplaats bijkomend plaatsen gecreëerd via dit infrastructuurproject, ten opzichte van het aantal leerlingen dat momenteel op deze vestigingsplaats is ingeschreven?</t>
  </si>
  <si>
    <t>Vul het aantal bijkomende plaatsen in dat wordt gecreëerd via dit infrastructuurproject.</t>
  </si>
  <si>
    <t>Op www.agion.be vindt u welke tellingsdatum u moet gebruiken.</t>
  </si>
  <si>
    <t>Vul het huidige aantal leerlingen in van de vestigingsplaats waar de werken worden uitgevoerd.</t>
  </si>
  <si>
    <t>Berekening van de fysische norm</t>
  </si>
  <si>
    <t>De verkorte procedure, de verkorte procedure sanitair en de spoedprocedure zijn niet van toepassing op het gemeentelijk onderwijs.</t>
  </si>
  <si>
    <t>verkorte procedure sanitair</t>
  </si>
  <si>
    <t>//////////////////////////////////////////////////////////////////////////////////////////////////////////////////////////////////////////////////////</t>
  </si>
  <si>
    <t>Afdeling Reguliere Financiering</t>
  </si>
  <si>
    <t>behandelende afdeling</t>
  </si>
  <si>
    <r>
      <rPr>
        <b/>
        <sz val="10"/>
        <rFont val="Calibri"/>
        <family val="2"/>
        <scheme val="minor"/>
      </rPr>
      <t xml:space="preserve">T </t>
    </r>
    <r>
      <rPr>
        <sz val="10"/>
        <rFont val="Calibri"/>
        <family val="2"/>
        <scheme val="minor"/>
      </rPr>
      <t xml:space="preserve"> 02 221 05 11 </t>
    </r>
  </si>
  <si>
    <t>_</t>
  </si>
  <si>
    <t>Bezorg zowel de Excelversie als een ingescande ondertekende versie.</t>
  </si>
  <si>
    <t>Op</t>
  </si>
  <si>
    <t>Koning Albert II-laan 15, 1210 BRUSSEL</t>
  </si>
  <si>
    <t>In te vullen door de</t>
  </si>
  <si>
    <t>gesubsidieerd door AGION</t>
  </si>
  <si>
    <r>
      <t xml:space="preserve">ja. </t>
    </r>
    <r>
      <rPr>
        <i/>
        <sz val="10"/>
        <rFont val="Calibri"/>
        <family val="2"/>
        <scheme val="minor"/>
      </rPr>
      <t>Ga naar vraag 13.</t>
    </r>
  </si>
  <si>
    <r>
      <t xml:space="preserve">nee. </t>
    </r>
    <r>
      <rPr>
        <i/>
        <sz val="10"/>
        <rFont val="Calibri"/>
        <family val="2"/>
        <scheme val="minor"/>
      </rPr>
      <t>Ga naar vraag 14.</t>
    </r>
  </si>
  <si>
    <r>
      <t xml:space="preserve">ja. </t>
    </r>
    <r>
      <rPr>
        <i/>
        <sz val="10"/>
        <rFont val="Calibri"/>
        <family val="2"/>
        <scheme val="minor"/>
      </rPr>
      <t>Ga naar vraag 14.</t>
    </r>
  </si>
  <si>
    <r>
      <t xml:space="preserve">nee. </t>
    </r>
    <r>
      <rPr>
        <i/>
        <sz val="10"/>
        <rFont val="Calibri"/>
        <family val="2"/>
        <scheme val="minor"/>
      </rPr>
      <t>U komt niet in aanmerking voor een subsidie.</t>
    </r>
  </si>
  <si>
    <r>
      <t>ja.</t>
    </r>
    <r>
      <rPr>
        <i/>
        <sz val="10"/>
        <rFont val="Calibri"/>
        <family val="2"/>
        <scheme val="minor"/>
      </rPr>
      <t xml:space="preserve"> Ga naar vraag 21.</t>
    </r>
  </si>
  <si>
    <r>
      <t xml:space="preserve">nee. </t>
    </r>
    <r>
      <rPr>
        <i/>
        <sz val="10"/>
        <rFont val="Calibri"/>
        <family val="2"/>
        <scheme val="minor"/>
      </rPr>
      <t>Ga naar vraag 22.</t>
    </r>
  </si>
  <si>
    <r>
      <t xml:space="preserve">Op www.agion.be vindt u wat wordt verstaan onder </t>
    </r>
    <r>
      <rPr>
        <sz val="10"/>
        <rFont val="Calibri"/>
        <family val="2"/>
        <scheme val="minor"/>
      </rPr>
      <t>nieuwbouw</t>
    </r>
    <r>
      <rPr>
        <i/>
        <sz val="10"/>
        <rFont val="Calibri"/>
        <family val="2"/>
        <scheme val="minor"/>
      </rPr>
      <t xml:space="preserve"> en </t>
    </r>
    <r>
      <rPr>
        <sz val="10"/>
        <rFont val="Calibri"/>
        <family val="2"/>
        <scheme val="minor"/>
      </rPr>
      <t>verbouwingswerken</t>
    </r>
    <r>
      <rPr>
        <i/>
        <sz val="10"/>
        <rFont val="Calibri"/>
        <family val="2"/>
        <scheme val="minor"/>
      </rPr>
      <t>.</t>
    </r>
  </si>
  <si>
    <r>
      <t xml:space="preserve">ja. </t>
    </r>
    <r>
      <rPr>
        <b/>
        <sz val="10"/>
        <rFont val="Calibri"/>
        <family val="2"/>
        <scheme val="minor"/>
      </rPr>
      <t>Hoeveel bedraagt die schadeloosstelling?</t>
    </r>
  </si>
  <si>
    <r>
      <t xml:space="preserve">nee. </t>
    </r>
    <r>
      <rPr>
        <i/>
        <sz val="10"/>
        <rFont val="Calibri"/>
        <family val="2"/>
        <scheme val="minor"/>
      </rPr>
      <t>Ga naar vraag 31.</t>
    </r>
  </si>
  <si>
    <t>Maakt deze aanvraag deel uit van een project in samenwerking met andere overheden of publieke actoren?</t>
  </si>
  <si>
    <t>De bruto-oppervlakte van een gebouw is het geheel van de bruto-oppervlakten van alle vloerniveaus. Meer informatie daarover vindt u op www.agion.be. Voeg de berekeningswijze van de bruto-oppervlakte bij dit formulier.</t>
  </si>
  <si>
    <t>Oppervlakte en kostprijs van de nieuwbouw</t>
  </si>
  <si>
    <t>Niet-genormeerde omgevingswerken zijn afsluitingen, toegangswegen, groenaanleg en andere omgevingswerken.</t>
  </si>
  <si>
    <t>Oppervlakte en kostprijs van de verbouwingswerken</t>
  </si>
  <si>
    <t>agentschap Onroerend Erfgoed</t>
  </si>
  <si>
    <t>.</t>
  </si>
  <si>
    <t>Kruis het antwoord aan of vul de grijze cel in. De witte cellen worden automatisch ingevuld op basis van de gegevens die u bij andere vragen hebt ingevuld.</t>
  </si>
  <si>
    <t xml:space="preserve">vindt u meer informatie over de subsidievoorwaarden, de regelgeving en de terminologie </t>
  </si>
  <si>
    <t xml:space="preserve">die in dit formulier gebruikt wordt. </t>
  </si>
  <si>
    <t>Tot welk onderwijsnet behoort de vestigingsplaats?</t>
  </si>
  <si>
    <t>In welke provincie ligt de vestigingsplaats?</t>
  </si>
  <si>
    <t xml:space="preserve">Heeft deze aanvraag alleen betrekking op verbouwingswerken van minder dan 125.000 euro (geïndexeerd)? </t>
  </si>
  <si>
    <t>Staat u al met een of meer dossiers op onze wachtlijst voor een subsidie voor hetzelfde
infrastructuurproject?</t>
  </si>
  <si>
    <r>
      <t xml:space="preserve">ja. </t>
    </r>
    <r>
      <rPr>
        <b/>
        <sz val="10"/>
        <rFont val="Calibri"/>
        <family val="2"/>
        <scheme val="minor"/>
      </rPr>
      <t>Vul het dossiernummer of de dossiernummers in.</t>
    </r>
  </si>
  <si>
    <t>Vul de gegevens van de inrichtende macht in.</t>
  </si>
  <si>
    <t>instellings- en 
vestigingsplaatsnummer</t>
  </si>
  <si>
    <t>Dient u deze subsidieaanvraag samen met een andere inrichtende macht in?</t>
  </si>
  <si>
    <t>AGION beschouwt de coördinerende inrichtende macht als eerste aanspreekpunt voor dit dossier. Als u met een andere inrichtende macht een dossier indient, fungeert een van de twee inrichtende machten als coördinerende inrichtende macht.</t>
  </si>
  <si>
    <t>Dient u deze subsidieaanvraag ook in voor een of meer andere vestigingsplaatsen (die al dan niet onder de bevoegdheden van dezelfde inrichtende macht vallen)?</t>
  </si>
  <si>
    <r>
      <t xml:space="preserve">ja. </t>
    </r>
    <r>
      <rPr>
        <b/>
        <sz val="10"/>
        <rFont val="Calibri"/>
        <family val="2"/>
        <scheme val="minor"/>
      </rPr>
      <t>Vul het instellings- en vestigingsplaatsnummer in van die vestigingen.</t>
    </r>
  </si>
  <si>
    <t>Voeg bij dit formulier een bewijs van zakelijk recht of een bewijs van eigendom als u dat nog niet eerder aan 
AGION hebt bezorgd.</t>
  </si>
  <si>
    <t>Wat is de voorziene startdatum van de uitvoering van de werken?</t>
  </si>
  <si>
    <t>OVAM</t>
  </si>
  <si>
    <t>Vul  de gebouwcode, de bruto-oppervlakte en het bouwjaar in van de bestaande schoolgebouwen, met uitsluiting van de lokalen voor lichamelijke opvoeding en de technische lokalen.</t>
  </si>
  <si>
    <t xml:space="preserve">Met de gebouwcode bedoelen we de wijze waarop de gebouwen binnen de school worden aangeduid, bijvoorbeeld blok A, G17. Als de gebouwen in de school geen code of letter hebben, vult u gebouw 1, gebouw 2, ... in. </t>
  </si>
  <si>
    <t>gebouwcode</t>
  </si>
  <si>
    <t>Vul de gebouwcode, de bruto-oppervlakte en het bouwjaar in van de lokalen voor lichamelijke opvoeding.</t>
  </si>
  <si>
    <r>
      <rPr>
        <b/>
        <sz val="10"/>
        <rFont val="Calibri"/>
        <family val="2"/>
        <scheme val="minor"/>
      </rPr>
      <t xml:space="preserve">Vul voor elk lokaal lichamelijke opvoeding de gebouwcode en de bruto-oppervlakte in die wordt afgebroken of die aan de bestemming onttrokken wordt. </t>
    </r>
    <r>
      <rPr>
        <i/>
        <sz val="10"/>
        <rFont val="Calibri"/>
        <family val="2"/>
        <scheme val="minor"/>
      </rPr>
      <t xml:space="preserve">
Kruis bij elk gebouw aan of AGION in het verleden subsidies heeft verleend voor de aankoop ervan of voor werken eraan.</t>
    </r>
  </si>
  <si>
    <t>gebouw-
code</t>
  </si>
  <si>
    <t xml:space="preserve">Vul de bruto-oppervlakte en de kostprijs, exclusief btw, in van de nieuwbouw.
</t>
  </si>
  <si>
    <t>De totale kostprijs van de nieuwbouw, inclusief de kostprijs van de technische lokalen, vult u in bij:
- 'schoolgebouwen' als uw project alleen betrekking heeft op schoolgebouwen;
- 'lokalen lo' als uw project alleen betrekking heeft op lokalen lo.
Als uw project zowel op schoolgebouwen als op lokalen lo betrekking heeft, verdeelt u de totale kostprijs over schoolgebouwen en lokalen lo. Voor de technische lokalen hoeft u dus geen aparte kostprijs in te vullen. Die wordt automatisch berekend op basis van de oppervlakte die u invult voor de technische lokalen.</t>
  </si>
  <si>
    <t xml:space="preserve">De huidige financiële norm (kostprijs per m²) vindt u op </t>
  </si>
  <si>
    <t>www.agion.be/tabel-financi%C3%ABle-norm</t>
  </si>
  <si>
    <t>kostprijs per m²
(indicatief)</t>
  </si>
  <si>
    <t>Kostprijs van de niet-genormeerde omgevingswerken</t>
  </si>
  <si>
    <t>De totale kostprijs van de verbouwingswerken, inclusief de kostprijs van de technische lokalen, vult u in bij:
- 'schoolgebouwen' als uw project alleen betrekking heeft op schoolgebouwen;
- 'lokalen lo' als uw project alleen betrekking heeft op lokalen lo.
Als uw project zowel op schoolgebouwen als op lokalen lo betrekking heeft, verdeelt u de totale kostprijs over schoolgebouwen en lokalen lo. Voor de technische lokalen hoeft u dus geen aparte kostprijs in te vullen. Die wordt automatisch berekend op basis van de oppervlakte die u invult voor de technische lokalen.</t>
  </si>
  <si>
    <t>een bewijs van zakelijk recht</t>
  </si>
  <si>
    <t>een gedetailleerde berekening van de bestaande bruto-oppervlakte</t>
  </si>
  <si>
    <t>een inplantingsplan</t>
  </si>
  <si>
    <t>een overzichtsplan van de bestaande infrastructuur</t>
  </si>
  <si>
    <t>Alleen leden van de inrichtende macht of gemandateerden kunnen dit formulier ondertekenen.</t>
  </si>
  <si>
    <r>
      <rPr>
        <i/>
        <sz val="10"/>
        <rFont val="Calibri"/>
        <family val="2"/>
        <scheme val="minor"/>
      </rPr>
      <t>Mail dit formulier met de bijbehorende bewijsstukken naar</t>
    </r>
    <r>
      <rPr>
        <i/>
        <sz val="10"/>
        <color theme="10"/>
        <rFont val="Calibri"/>
        <family val="2"/>
        <scheme val="minor"/>
      </rPr>
      <t xml:space="preserve"> </t>
    </r>
    <r>
      <rPr>
        <i/>
        <u/>
        <sz val="10"/>
        <color theme="10"/>
        <rFont val="Calibri"/>
        <family val="2"/>
        <scheme val="minor"/>
      </rPr>
      <t>rf@agion.be.</t>
    </r>
  </si>
  <si>
    <t xml:space="preserve">Geef dit formulier de volgende gestructureerde bestandsnaam: Aanvraag_Typeprocedure_NaamSchool. 
Hou de naam van de school zo kort mogelijk. </t>
  </si>
  <si>
    <t>Kruis aan in welke infrastructuur de werken worden uitgevoerd.</t>
  </si>
  <si>
    <t>U hoeft deze vraag alleen in te vullen als u deze aanvraag indient via de standaardprocedure of de promotiebouwprocedure die (minstens) betrekking heeft op werken aan gebouwen.</t>
  </si>
  <si>
    <t xml:space="preserve">leslokalen </t>
  </si>
  <si>
    <t>polyvalente zaal en/of refter</t>
  </si>
  <si>
    <t>administratie en/of ondersteuning</t>
  </si>
  <si>
    <t>sanitair</t>
  </si>
  <si>
    <t>turnzaal en/of sporthal</t>
  </si>
  <si>
    <t>andere ruimte:</t>
  </si>
  <si>
    <t>Geef daarbij aan dat ze passen in een langetermijnvisie.</t>
  </si>
  <si>
    <t>Wat is de geplande uitvoeringsperiode van de werken?</t>
  </si>
  <si>
    <t xml:space="preserve">U hoeft deze vraag alleen in te vullen als u deze aanvraag indient via de standaardprocedure. </t>
  </si>
  <si>
    <t>maanden</t>
  </si>
  <si>
    <t>Hoeveel leerlingen zullen de nieuwe of vernieuwde infrastructuur gebruiken?</t>
  </si>
  <si>
    <t xml:space="preserve">Bij een aanvraag voor omgevingswerken, een spoedprocedure of een verkorte procedure hoeft u deze vraag niet in te vullen. </t>
  </si>
  <si>
    <t>leerlingen</t>
  </si>
  <si>
    <t xml:space="preserve">Gegevens bij de actualisatie van uw dossier </t>
  </si>
  <si>
    <t xml:space="preserve">U hoeft deze rubriek alleen in te vullen als AGION u heeft gevraagd om uw dossier te actualiseren. </t>
  </si>
  <si>
    <t xml:space="preserve">Omschrijf de eventuele samenwerking met andere actoren of overheden in het kader van de 
multifunctionaliteit (openstelling) van de bestaande en nieuwe infrastructuur. </t>
  </si>
  <si>
    <t>Omschrijf op welke manier het infrastructuurproject aandacht besteedt aan duurzaamheid.</t>
  </si>
  <si>
    <t>Kijk bijvoorbeeld naar energie-efficiëntie, duurzame installaties, comfort en beleving.</t>
  </si>
  <si>
    <r>
      <t xml:space="preserve">ja. </t>
    </r>
    <r>
      <rPr>
        <i/>
        <sz val="10"/>
        <rFont val="Calibri"/>
        <family val="2"/>
        <scheme val="minor"/>
      </rPr>
      <t>Ga naar vraag 32.</t>
    </r>
  </si>
  <si>
    <r>
      <t xml:space="preserve">nee. </t>
    </r>
    <r>
      <rPr>
        <i/>
        <sz val="10"/>
        <rFont val="Calibri"/>
        <family val="2"/>
        <scheme val="minor"/>
      </rPr>
      <t>Ga naar vraag 33.</t>
    </r>
  </si>
  <si>
    <t>Hieronder vindt u de berekening van de maximale bruto-oppervlakte van het schoolgebouw, de lokalen voor lo en de genormeerde omgevingswerken op basis van de gegevens die u hebt ingevuld bij vraag 38 tot en met 41.</t>
  </si>
  <si>
    <t>Toegelaten oppervlakte voor lokalen voor lichamelijke opvoeding (lo)</t>
  </si>
  <si>
    <t>Verzamel de bewijsstukken die u voor de beantwoording van vraag 19, 28, 29 en 43 bij dit formulier moet voegen.</t>
  </si>
  <si>
    <t>Een inplantingsplan en overzichtsplan hoeft u alleen toe te voegen als u deze aanvraag indient via de standaardprocedure of de promotiebouwprocedure.</t>
  </si>
  <si>
    <t>Vul de onderstaande verklaring in. 
Ik bevestig dat alle gegevens in dit formulier naar waarheid ingevuld zijn. 
Ik ben mij bewust van de mogelijke gevolgen van een eventuele overschrijding van de financiële norm bij vraag 52 en 55 en van de fysische norm bij vraag 57.</t>
  </si>
  <si>
    <r>
      <rPr>
        <b/>
        <sz val="10"/>
        <rFont val="Calibri"/>
        <family val="2"/>
        <scheme val="minor"/>
      </rPr>
      <t xml:space="preserve">Als u schoolgebouwen, of een deel ervan, afbreekt of aan de bestemming onttrekt, vul dan voor elk gebouw de gebouwcode en de bruto-oppervlakte in die wordt afgebroken of die aan de bestemming wordt onttrokken.
</t>
    </r>
    <r>
      <rPr>
        <i/>
        <sz val="10"/>
        <rFont val="Calibri"/>
        <family val="2"/>
        <scheme val="minor"/>
      </rPr>
      <t xml:space="preserve">Vermeld ook het bouwjaar. Kruis bij elk gebouw aan of AGION in het verleden subsidies heeft verleend voor de aankoop ervan of voor werken eraan. </t>
    </r>
  </si>
  <si>
    <t>Met dit formulier vraagt de inrichtende macht van de school, per vestigingsplaats, subsidies aan voor een infrastructuurproject van de school voor gewoon basisonderwijs.</t>
  </si>
  <si>
    <t>Alleen als u bij vraag 45 of 48 een bruto-oppervlakte hebt ingevuld voor een schoolgebouw of een lokaal lo dat volledig of gedeeltelijk afgebroken zal worden, vult u de kostprijs van de afbraakwerken in.
Op basis van de gegevens die u hebt ingevuld bij vraag 52 tot en met 56 en de kostprijs van de afbraakwerken en de eerste uitrusting die u invult, zal de totale kostprijs van uw  project automatisch berekend worden.</t>
  </si>
  <si>
    <r>
      <t>nee.</t>
    </r>
    <r>
      <rPr>
        <i/>
        <sz val="10"/>
        <rFont val="Calibri"/>
        <family val="2"/>
        <scheme val="minor"/>
      </rPr>
      <t xml:space="preserve"> Ga naar vraag 17.</t>
    </r>
  </si>
  <si>
    <r>
      <t xml:space="preserve">ja. </t>
    </r>
    <r>
      <rPr>
        <i/>
        <sz val="10"/>
        <rFont val="Calibri"/>
        <family val="2"/>
        <scheme val="minor"/>
      </rPr>
      <t>Voeg bij dit formulier een beschrijving van de samenwerkingsvoorwaarden. Ga naar vraag 30.</t>
    </r>
  </si>
  <si>
    <t>Bij verbouwingswerken met een geraamde kostprijs van minder dan 125.000 euro ( exclusief btw) hoeft u vraag 44 tot en met 51 niet in te vullen.</t>
  </si>
  <si>
    <t xml:space="preserve">Met de gebouwcode bedoelen we de wijze waarop de gebouwen binnen de school worden aangeduid, bijvoorbeeld blok A, G17. Als de gebouwen in de school geen code of letter hebben, vult u gebouw 1, gebouw 2 ... in. </t>
  </si>
  <si>
    <t xml:space="preserve">Met de gebouwcode bedoelen we de wijze waarop de gebouwen binnen de school worden aangeduid, bijvoorbeeld blok A, G17. Als de gebouwen in de school geen code of letter hebben, vult u gebouw 1, gebouw 2 ... in.  </t>
  </si>
  <si>
    <t xml:space="preserve">Vul de kostprijs en de bruto-oppervlakte in. </t>
  </si>
  <si>
    <t>Bij verbouwingswerken met een geraamde kostprijs van minder dan 125.000 euro ( exclusief btw) hoeft u vraag 38 tot en met 41 niet in te vullen.</t>
  </si>
  <si>
    <t>bijkomende plaatsen</t>
  </si>
  <si>
    <t>leerlingen en personeelsleden</t>
  </si>
  <si>
    <t>personeelsleden</t>
  </si>
  <si>
    <t>AGION-5703 - 20200114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</si>
</sst>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0"/>
    <numFmt numFmtId="165" formatCode="###\ ###\ ##0"/>
    <numFmt numFmtId="166" formatCode="###\ ##0"/>
    <numFmt numFmtId="167" formatCode="###\ ###\ ##0.00"/>
    <numFmt numFmtId="168" formatCode="###\ ##0.00"/>
    <numFmt numFmtId="169" formatCode="###\ ###\ ###.00"/>
    <numFmt numFmtId="170" formatCode="d/mm/yyyy;@"/>
  </numFmts>
  <fonts count="27" x14ac:knownFonts="1">
    <font>
      <sz val="10"/>
      <name val="Arial"/>
    </font>
    <font>
      <sz val="8"/>
      <name val="Arial"/>
      <family val="2"/>
    </font>
    <font>
      <sz val="10"/>
      <name val="Arial"/>
      <family val="2"/>
    </font>
    <font>
      <u/>
      <sz val="10"/>
      <color theme="10"/>
      <name val="Arial"/>
      <family val="2"/>
    </font>
    <font>
      <u/>
      <sz val="10"/>
      <color theme="10"/>
      <name val="Arial"/>
      <family val="2"/>
    </font>
    <font>
      <b/>
      <sz val="11"/>
      <name val="Calibri"/>
      <family val="2"/>
      <scheme val="minor"/>
    </font>
    <font>
      <sz val="10"/>
      <name val="Calibri"/>
      <family val="2"/>
      <scheme val="minor"/>
    </font>
    <font>
      <b/>
      <sz val="18"/>
      <name val="Calibri"/>
      <family val="2"/>
      <scheme val="minor"/>
    </font>
    <font>
      <sz val="6"/>
      <name val="Calibri"/>
      <family val="2"/>
      <scheme val="minor"/>
    </font>
    <font>
      <sz val="8"/>
      <name val="Calibri"/>
      <family val="2"/>
      <scheme val="minor"/>
    </font>
    <font>
      <i/>
      <sz val="8"/>
      <name val="Calibri"/>
      <family val="2"/>
      <scheme val="minor"/>
    </font>
    <font>
      <b/>
      <sz val="8"/>
      <name val="Calibri"/>
      <family val="2"/>
      <scheme val="minor"/>
    </font>
    <font>
      <i/>
      <sz val="10"/>
      <name val="Calibri"/>
      <family val="2"/>
      <scheme val="minor"/>
    </font>
    <font>
      <b/>
      <sz val="10"/>
      <name val="Calibri"/>
      <family val="2"/>
      <scheme val="minor"/>
    </font>
    <font>
      <u/>
      <sz val="10"/>
      <color theme="10"/>
      <name val="Calibri"/>
      <family val="2"/>
      <scheme val="minor"/>
    </font>
    <font>
      <b/>
      <sz val="12"/>
      <color indexed="9"/>
      <name val="Calibri"/>
      <family val="2"/>
      <scheme val="minor"/>
    </font>
    <font>
      <sz val="12"/>
      <name val="Calibri"/>
      <family val="2"/>
      <scheme val="minor"/>
    </font>
    <font>
      <i/>
      <u/>
      <sz val="10"/>
      <color theme="10"/>
      <name val="Calibri"/>
      <family val="2"/>
      <scheme val="minor"/>
    </font>
    <font>
      <b/>
      <i/>
      <sz val="10"/>
      <name val="Calibri"/>
      <family val="2"/>
      <scheme val="minor"/>
    </font>
    <font>
      <sz val="9"/>
      <name val="Calibri"/>
      <family val="2"/>
      <scheme val="minor"/>
    </font>
    <font>
      <i/>
      <u/>
      <sz val="10"/>
      <color theme="4"/>
      <name val="Calibri"/>
      <family val="2"/>
      <scheme val="minor"/>
    </font>
    <font>
      <i/>
      <sz val="10"/>
      <color theme="10"/>
      <name val="Calibri"/>
      <family val="2"/>
      <scheme val="minor"/>
    </font>
    <font>
      <i/>
      <sz val="10"/>
      <name val="Calibri"/>
      <family val="2"/>
    </font>
    <font>
      <sz val="10"/>
      <name val="Courier New"/>
      <family val="3"/>
    </font>
    <font>
      <b/>
      <sz val="10"/>
      <name val="Calibri"/>
      <family val="2"/>
    </font>
    <font>
      <sz val="10"/>
      <color rgb="FFFF0000"/>
      <name val="Calibri"/>
      <family val="2"/>
      <scheme val="minor"/>
    </font>
    <font>
      <i/>
      <sz val="10"/>
      <color rgb="FFFF0000"/>
      <name val="Calibri"/>
      <family val="2"/>
      <scheme val="minor"/>
    </font>
  </fonts>
  <fills count="8">
    <fill>
      <patternFill patternType="none"/>
    </fill>
    <fill>
      <patternFill patternType="gray125"/>
    </fill>
    <fill>
      <patternFill patternType="solid">
        <fgColor indexed="22"/>
        <bgColor indexed="64"/>
      </patternFill>
    </fill>
    <fill>
      <patternFill patternType="solid">
        <fgColor indexed="23"/>
        <bgColor indexed="64"/>
      </patternFill>
    </fill>
    <fill>
      <patternFill patternType="solid">
        <fgColor theme="0" tint="-0.249977111117893"/>
        <bgColor indexed="64"/>
      </patternFill>
    </fill>
    <fill>
      <patternFill patternType="solid">
        <fgColor rgb="FFFF0000"/>
        <bgColor indexed="64"/>
      </patternFill>
    </fill>
    <fill>
      <patternFill patternType="solid">
        <fgColor theme="0"/>
        <bgColor indexed="64"/>
      </patternFill>
    </fill>
    <fill>
      <patternFill patternType="solid">
        <fgColor theme="0" tint="-0.34998626667073579"/>
        <bgColor indexed="64"/>
      </patternFill>
    </fill>
  </fills>
  <borders count="14">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s>
  <cellStyleXfs count="10">
    <xf numFmtId="0" fontId="0" fillId="0" borderId="0"/>
    <xf numFmtId="0" fontId="3"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 fillId="0" borderId="0"/>
    <xf numFmtId="0" fontId="2" fillId="0" borderId="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cellStyleXfs>
  <cellXfs count="373">
    <xf numFmtId="0" fontId="0" fillId="0" borderId="0" xfId="0"/>
    <xf numFmtId="0" fontId="5" fillId="0" borderId="0" xfId="0" applyFont="1" applyAlignment="1">
      <alignment vertical="center"/>
    </xf>
    <xf numFmtId="0" fontId="6" fillId="0" borderId="0" xfId="0" applyFont="1" applyAlignment="1">
      <alignment vertical="center"/>
    </xf>
    <xf numFmtId="0" fontId="6" fillId="0" borderId="0" xfId="0" applyFont="1" applyAlignment="1"/>
    <xf numFmtId="0" fontId="9" fillId="0" borderId="0" xfId="0" applyFont="1" applyAlignment="1">
      <alignment horizontal="center" vertical="top"/>
    </xf>
    <xf numFmtId="0" fontId="6" fillId="0" borderId="0" xfId="0" applyFont="1" applyBorder="1" applyAlignment="1">
      <alignment vertical="center"/>
    </xf>
    <xf numFmtId="0" fontId="10" fillId="0" borderId="0" xfId="0" applyFont="1" applyAlignment="1">
      <alignment vertical="center" wrapText="1"/>
    </xf>
    <xf numFmtId="0" fontId="5" fillId="0" borderId="0" xfId="0" applyFont="1" applyAlignment="1">
      <alignment vertical="top"/>
    </xf>
    <xf numFmtId="0" fontId="6" fillId="0" borderId="0" xfId="0" applyFont="1" applyFill="1" applyBorder="1" applyAlignment="1">
      <alignment vertical="center"/>
    </xf>
    <xf numFmtId="0" fontId="6" fillId="0" borderId="0" xfId="0" applyFont="1" applyFill="1" applyAlignment="1">
      <alignment vertical="top"/>
    </xf>
    <xf numFmtId="0" fontId="6" fillId="0" borderId="0" xfId="0" applyFont="1" applyAlignment="1">
      <alignment vertical="top"/>
    </xf>
    <xf numFmtId="0" fontId="6" fillId="0" borderId="0" xfId="0" applyFont="1" applyFill="1" applyAlignment="1">
      <alignment horizontal="right" vertical="center"/>
    </xf>
    <xf numFmtId="0" fontId="6" fillId="4" borderId="2"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1" fontId="6" fillId="2" borderId="2" xfId="0" applyNumberFormat="1" applyFont="1" applyFill="1" applyBorder="1" applyAlignment="1" applyProtection="1">
      <alignment horizontal="center" vertical="center"/>
      <protection locked="0"/>
    </xf>
    <xf numFmtId="0" fontId="6" fillId="2" borderId="7" xfId="0" applyFont="1" applyFill="1" applyBorder="1" applyAlignment="1" applyProtection="1">
      <alignment vertical="top"/>
      <protection locked="0"/>
    </xf>
    <xf numFmtId="0" fontId="6" fillId="2" borderId="8" xfId="0" applyFont="1" applyFill="1" applyBorder="1" applyAlignment="1" applyProtection="1">
      <alignment vertical="top"/>
      <protection locked="0"/>
    </xf>
    <xf numFmtId="0" fontId="6" fillId="2" borderId="9" xfId="0" applyFont="1" applyFill="1" applyBorder="1" applyAlignment="1" applyProtection="1">
      <alignment vertical="top"/>
      <protection locked="0"/>
    </xf>
    <xf numFmtId="0" fontId="13" fillId="0" borderId="0" xfId="0" applyFont="1" applyAlignment="1">
      <alignment vertical="center" wrapText="1"/>
    </xf>
    <xf numFmtId="0" fontId="6" fillId="0" borderId="0" xfId="0" applyFont="1" applyAlignment="1">
      <alignment horizontal="right" vertical="center"/>
    </xf>
    <xf numFmtId="0" fontId="12" fillId="0" borderId="0" xfId="0" applyFont="1" applyAlignment="1">
      <alignment vertical="center"/>
    </xf>
    <xf numFmtId="0" fontId="13" fillId="0" borderId="0" xfId="0" applyFont="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14" fillId="0" borderId="0" xfId="1" applyFont="1" applyBorder="1" applyAlignment="1" applyProtection="1">
      <alignment horizontal="center" vertical="top"/>
    </xf>
    <xf numFmtId="0" fontId="14" fillId="0" borderId="0" xfId="1" applyFont="1" applyBorder="1" applyAlignment="1" applyProtection="1">
      <alignment vertical="center"/>
    </xf>
    <xf numFmtId="0" fontId="6" fillId="0" borderId="0" xfId="0" applyFont="1" applyFill="1" applyAlignment="1">
      <alignment vertical="center"/>
    </xf>
    <xf numFmtId="0" fontId="6" fillId="0" borderId="0" xfId="0" applyFont="1" applyAlignment="1">
      <alignment vertical="center" wrapText="1"/>
    </xf>
    <xf numFmtId="0" fontId="6" fillId="0" borderId="0" xfId="0" applyFont="1" applyFill="1" applyAlignment="1">
      <alignment vertical="center" wrapText="1"/>
    </xf>
    <xf numFmtId="0" fontId="13" fillId="0" borderId="0" xfId="0" applyFont="1" applyAlignment="1">
      <alignment vertical="top"/>
    </xf>
    <xf numFmtId="0" fontId="13" fillId="0" borderId="0" xfId="0" applyFont="1" applyAlignment="1">
      <alignment horizontal="right" vertical="top"/>
    </xf>
    <xf numFmtId="0" fontId="13" fillId="0" borderId="0" xfId="0" applyFont="1" applyFill="1" applyAlignment="1">
      <alignment horizontal="right" vertical="top"/>
    </xf>
    <xf numFmtId="0" fontId="13" fillId="0" borderId="0" xfId="0" applyFont="1" applyFill="1" applyAlignment="1">
      <alignment vertical="top"/>
    </xf>
    <xf numFmtId="0" fontId="13" fillId="0" borderId="0" xfId="0" applyFont="1" applyFill="1" applyAlignment="1">
      <alignment vertical="center"/>
    </xf>
    <xf numFmtId="0" fontId="6" fillId="0" borderId="0" xfId="0" applyFont="1" applyFill="1" applyBorder="1" applyAlignment="1" applyProtection="1">
      <alignment vertical="top" wrapText="1"/>
      <protection locked="0"/>
    </xf>
    <xf numFmtId="0" fontId="6" fillId="0" borderId="0" xfId="0" applyFont="1" applyBorder="1" applyAlignment="1" applyProtection="1">
      <alignment horizontal="left" vertical="center"/>
      <protection locked="0"/>
    </xf>
    <xf numFmtId="0" fontId="6" fillId="2" borderId="2"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left" vertical="center"/>
      <protection locked="0"/>
    </xf>
    <xf numFmtId="0" fontId="6" fillId="0" borderId="0" xfId="0" applyFont="1" applyFill="1" applyBorder="1" applyAlignment="1" applyProtection="1">
      <alignment vertical="top"/>
      <protection locked="0"/>
    </xf>
    <xf numFmtId="165" fontId="6" fillId="0" borderId="0"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horizontal="left" vertical="center"/>
      <protection locked="0"/>
    </xf>
    <xf numFmtId="0" fontId="6" fillId="0" borderId="0" xfId="0" applyFont="1" applyFill="1" applyAlignment="1">
      <alignment horizontal="left" vertical="center"/>
    </xf>
    <xf numFmtId="0" fontId="6" fillId="0" borderId="0" xfId="0" applyFont="1" applyFill="1" applyBorder="1" applyAlignment="1" applyProtection="1">
      <alignment vertical="center" wrapText="1"/>
      <protection locked="0"/>
    </xf>
    <xf numFmtId="0" fontId="6" fillId="0" borderId="0" xfId="0" applyFont="1" applyBorder="1" applyAlignment="1" applyProtection="1">
      <alignment vertical="center"/>
      <protection locked="0"/>
    </xf>
    <xf numFmtId="1" fontId="6" fillId="2" borderId="2" xfId="0" applyNumberFormat="1" applyFont="1" applyFill="1" applyBorder="1" applyAlignment="1" applyProtection="1">
      <alignment vertical="center"/>
      <protection locked="0"/>
    </xf>
    <xf numFmtId="1" fontId="6" fillId="0" borderId="0" xfId="0" applyNumberFormat="1" applyFont="1" applyFill="1" applyBorder="1" applyAlignment="1" applyProtection="1">
      <alignment vertical="center"/>
      <protection locked="0"/>
    </xf>
    <xf numFmtId="0" fontId="13" fillId="0" borderId="0" xfId="0" applyFont="1" applyFill="1" applyAlignment="1">
      <alignment horizontal="center" vertical="top"/>
    </xf>
    <xf numFmtId="0" fontId="6" fillId="0" borderId="0" xfId="0" applyFont="1" applyFill="1" applyBorder="1" applyAlignment="1">
      <alignment horizontal="center" vertical="center"/>
    </xf>
    <xf numFmtId="0" fontId="13" fillId="0" borderId="0" xfId="0" applyFont="1" applyFill="1" applyBorder="1" applyAlignment="1">
      <alignment vertical="top"/>
    </xf>
    <xf numFmtId="2" fontId="6" fillId="0" borderId="0" xfId="0" applyNumberFormat="1" applyFont="1" applyFill="1" applyBorder="1" applyAlignment="1">
      <alignment vertical="center"/>
    </xf>
    <xf numFmtId="164" fontId="6" fillId="0" borderId="0" xfId="0" applyNumberFormat="1" applyFont="1" applyFill="1" applyBorder="1" applyAlignment="1">
      <alignment vertical="center"/>
    </xf>
    <xf numFmtId="0" fontId="13" fillId="0" borderId="0" xfId="0" applyFont="1" applyAlignment="1">
      <alignment horizontal="center" vertical="center"/>
    </xf>
    <xf numFmtId="0" fontId="6" fillId="0" borderId="0" xfId="0" applyFont="1" applyAlignment="1">
      <alignment vertical="center"/>
    </xf>
    <xf numFmtId="0" fontId="13" fillId="0" borderId="0" xfId="0" applyFont="1" applyAlignment="1">
      <alignment vertical="center"/>
    </xf>
    <xf numFmtId="0" fontId="12" fillId="0" borderId="0" xfId="0" applyFont="1" applyAlignment="1">
      <alignment horizontal="justify" vertical="center"/>
    </xf>
    <xf numFmtId="0" fontId="6" fillId="0" borderId="0" xfId="0" applyFont="1" applyAlignment="1">
      <alignment vertical="center"/>
    </xf>
    <xf numFmtId="0" fontId="6" fillId="0" borderId="0" xfId="0" applyFont="1" applyFill="1" applyAlignment="1">
      <alignment vertical="center"/>
    </xf>
    <xf numFmtId="0" fontId="6" fillId="0" borderId="0" xfId="3" applyFont="1" applyFill="1" applyAlignment="1">
      <alignment vertical="center"/>
    </xf>
    <xf numFmtId="0" fontId="13" fillId="0" borderId="0" xfId="0" applyFont="1" applyAlignment="1">
      <alignment vertical="center"/>
    </xf>
    <xf numFmtId="0" fontId="6" fillId="0" borderId="0" xfId="0" applyFont="1" applyAlignment="1">
      <alignment vertical="center" wrapText="1"/>
    </xf>
    <xf numFmtId="0" fontId="6" fillId="0" borderId="0" xfId="0" applyFont="1" applyAlignment="1">
      <alignment horizontal="justify" vertical="center"/>
    </xf>
    <xf numFmtId="0" fontId="6" fillId="0" borderId="0" xfId="0" applyFont="1" applyFill="1" applyBorder="1" applyAlignment="1">
      <alignment vertical="center"/>
    </xf>
    <xf numFmtId="0" fontId="13" fillId="0" borderId="0" xfId="0" applyFont="1" applyFill="1" applyAlignment="1">
      <alignment vertical="center"/>
    </xf>
    <xf numFmtId="0" fontId="6" fillId="0" borderId="0" xfId="0" applyFont="1" applyAlignment="1">
      <alignment horizontal="right" vertical="center"/>
    </xf>
    <xf numFmtId="0" fontId="6" fillId="0" borderId="0" xfId="0" applyFont="1" applyFill="1" applyAlignment="1">
      <alignment horizontal="right" vertical="center"/>
    </xf>
    <xf numFmtId="0" fontId="12" fillId="0" borderId="0" xfId="0" applyFont="1" applyAlignment="1">
      <alignment vertical="top" wrapText="1"/>
    </xf>
    <xf numFmtId="0" fontId="6" fillId="0" borderId="0" xfId="0" applyFont="1" applyAlignment="1">
      <alignment vertical="top" wrapText="1"/>
    </xf>
    <xf numFmtId="0" fontId="6" fillId="0" borderId="0" xfId="0" applyFont="1" applyFill="1" applyAlignment="1">
      <alignment horizontal="left" vertical="center"/>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Fill="1" applyBorder="1" applyAlignment="1" applyProtection="1">
      <alignment vertical="center"/>
      <protection locked="0"/>
    </xf>
    <xf numFmtId="0" fontId="13" fillId="0" borderId="0" xfId="0" applyFont="1" applyBorder="1" applyAlignment="1">
      <alignment vertical="center" wrapText="1"/>
    </xf>
    <xf numFmtId="0" fontId="6" fillId="5" borderId="0" xfId="0" applyFont="1" applyFill="1" applyAlignment="1">
      <alignment vertical="center"/>
    </xf>
    <xf numFmtId="0" fontId="20" fillId="0" borderId="0" xfId="0" applyFont="1" applyAlignment="1">
      <alignment vertical="top" wrapText="1"/>
    </xf>
    <xf numFmtId="0" fontId="6" fillId="0" borderId="0" xfId="3" applyFont="1" applyFill="1" applyAlignment="1">
      <alignment horizontal="left" vertical="center"/>
    </xf>
    <xf numFmtId="0" fontId="17" fillId="0" borderId="0" xfId="1" applyFont="1" applyAlignment="1" applyProtection="1">
      <alignment vertical="center"/>
    </xf>
    <xf numFmtId="0" fontId="6" fillId="0" borderId="0" xfId="0" applyFont="1" applyAlignment="1">
      <alignment vertical="center"/>
    </xf>
    <xf numFmtId="0" fontId="6" fillId="0" borderId="0" xfId="0" applyFont="1" applyFill="1" applyBorder="1" applyAlignment="1">
      <alignment vertical="center"/>
    </xf>
    <xf numFmtId="0" fontId="6" fillId="0" borderId="0" xfId="0" applyFont="1" applyBorder="1" applyAlignment="1">
      <alignment vertical="center"/>
    </xf>
    <xf numFmtId="0" fontId="13" fillId="0" borderId="0" xfId="0" applyFont="1" applyAlignment="1">
      <alignment vertical="top"/>
    </xf>
    <xf numFmtId="0" fontId="6" fillId="0" borderId="0" xfId="0" applyFont="1" applyFill="1" applyAlignment="1">
      <alignment vertical="center"/>
    </xf>
    <xf numFmtId="0" fontId="13" fillId="0" borderId="0" xfId="0" applyFont="1" applyAlignment="1">
      <alignment vertical="center"/>
    </xf>
    <xf numFmtId="0" fontId="13" fillId="0" borderId="0" xfId="0" applyFont="1" applyFill="1" applyAlignment="1">
      <alignment vertical="top"/>
    </xf>
    <xf numFmtId="1" fontId="6" fillId="0" borderId="0" xfId="0" applyNumberFormat="1" applyFont="1" applyFill="1" applyBorder="1" applyAlignment="1" applyProtection="1">
      <alignment vertical="center"/>
      <protection locked="0"/>
    </xf>
    <xf numFmtId="166" fontId="6" fillId="0" borderId="0" xfId="0" applyNumberFormat="1" applyFont="1" applyFill="1" applyBorder="1" applyAlignment="1" applyProtection="1">
      <alignment vertical="center"/>
      <protection locked="0"/>
    </xf>
    <xf numFmtId="0" fontId="13" fillId="0" borderId="0" xfId="0" applyFont="1" applyAlignment="1">
      <alignment horizontal="left" vertical="center"/>
    </xf>
    <xf numFmtId="1" fontId="6" fillId="0" borderId="0" xfId="0" applyNumberFormat="1" applyFont="1" applyFill="1" applyBorder="1" applyAlignment="1" applyProtection="1">
      <alignment horizontal="center" vertical="center"/>
      <protection locked="0"/>
    </xf>
    <xf numFmtId="0" fontId="15" fillId="0" borderId="0" xfId="0" applyFont="1" applyFill="1" applyAlignment="1">
      <alignment vertical="center"/>
    </xf>
    <xf numFmtId="0" fontId="16" fillId="0" borderId="0" xfId="0" applyFont="1" applyFill="1" applyAlignment="1">
      <alignment vertical="center"/>
    </xf>
    <xf numFmtId="0" fontId="24" fillId="0" borderId="0" xfId="0" applyFont="1" applyAlignment="1">
      <alignment horizontal="left" vertical="center" wrapText="1"/>
    </xf>
    <xf numFmtId="0" fontId="24" fillId="0" borderId="0" xfId="0" applyNumberFormat="1" applyFont="1" applyFill="1" applyAlignment="1" applyProtection="1">
      <alignment horizontal="center" vertical="center" wrapText="1"/>
      <protection locked="0"/>
    </xf>
    <xf numFmtId="0" fontId="24" fillId="0" borderId="0" xfId="0" applyFont="1" applyAlignment="1">
      <alignment horizontal="left" vertical="top" wrapText="1"/>
    </xf>
    <xf numFmtId="1" fontId="6" fillId="0" borderId="0" xfId="0" applyNumberFormat="1" applyFont="1" applyFill="1" applyBorder="1" applyAlignment="1" applyProtection="1">
      <alignment horizontal="left" vertical="center"/>
      <protection locked="0"/>
    </xf>
    <xf numFmtId="0" fontId="6" fillId="0" borderId="0" xfId="0" applyFont="1" applyFill="1" applyAlignment="1">
      <alignment vertical="center"/>
    </xf>
    <xf numFmtId="0" fontId="6" fillId="0" borderId="0" xfId="0" applyFont="1" applyAlignment="1">
      <alignment vertical="center"/>
    </xf>
    <xf numFmtId="0" fontId="13" fillId="0" borderId="0" xfId="0" applyFont="1" applyAlignment="1">
      <alignment vertical="top"/>
    </xf>
    <xf numFmtId="0" fontId="13" fillId="0" borderId="0" xfId="0" applyFont="1" applyAlignment="1">
      <alignment vertical="top"/>
    </xf>
    <xf numFmtId="0" fontId="13" fillId="0" borderId="0" xfId="0" applyFont="1" applyAlignment="1">
      <alignment vertical="center"/>
    </xf>
    <xf numFmtId="0" fontId="6" fillId="0" borderId="0" xfId="0" applyFont="1" applyAlignment="1">
      <alignment horizontal="right" vertical="center"/>
    </xf>
    <xf numFmtId="0" fontId="6" fillId="0" borderId="0" xfId="0" applyFont="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0" fontId="6" fillId="0" borderId="0" xfId="0" applyFont="1" applyAlignment="1">
      <alignment horizontal="center" vertical="center"/>
    </xf>
    <xf numFmtId="0" fontId="25" fillId="0" borderId="0" xfId="0" applyFont="1" applyAlignment="1">
      <alignment vertical="center"/>
    </xf>
    <xf numFmtId="0" fontId="26" fillId="0" borderId="0" xfId="0" applyFont="1" applyAlignment="1">
      <alignment vertical="center"/>
    </xf>
    <xf numFmtId="0" fontId="6" fillId="0" borderId="0" xfId="0" applyFont="1" applyFill="1" applyBorder="1" applyAlignment="1">
      <alignment vertical="center"/>
    </xf>
    <xf numFmtId="0" fontId="6" fillId="0" borderId="0" xfId="0" applyFont="1" applyAlignment="1">
      <alignment vertical="center"/>
    </xf>
    <xf numFmtId="0" fontId="12" fillId="0" borderId="0" xfId="0" applyFont="1" applyAlignment="1">
      <alignment vertical="center"/>
    </xf>
    <xf numFmtId="4" fontId="6" fillId="0" borderId="0" xfId="0" applyNumberFormat="1" applyFont="1" applyAlignment="1">
      <alignment vertical="center"/>
    </xf>
    <xf numFmtId="168" fontId="6" fillId="6" borderId="0" xfId="0" applyNumberFormat="1" applyFont="1" applyFill="1" applyAlignment="1">
      <alignment vertical="center"/>
    </xf>
    <xf numFmtId="0" fontId="6" fillId="0" borderId="0" xfId="0" applyFont="1" applyFill="1" applyBorder="1" applyAlignment="1" applyProtection="1">
      <alignment vertical="center"/>
    </xf>
    <xf numFmtId="2" fontId="6" fillId="0" borderId="0" xfId="0" applyNumberFormat="1" applyFont="1" applyFill="1" applyBorder="1" applyAlignment="1" applyProtection="1">
      <alignment vertical="center"/>
    </xf>
    <xf numFmtId="0" fontId="6" fillId="0" borderId="0" xfId="0" applyFont="1" applyFill="1" applyAlignment="1">
      <alignment vertical="center"/>
    </xf>
    <xf numFmtId="0" fontId="13" fillId="0" borderId="0" xfId="0" applyFont="1" applyFill="1" applyAlignment="1">
      <alignment vertical="center"/>
    </xf>
    <xf numFmtId="0" fontId="6" fillId="0" borderId="0" xfId="0" applyFont="1" applyFill="1" applyBorder="1" applyAlignment="1">
      <alignment vertical="center"/>
    </xf>
    <xf numFmtId="0" fontId="6" fillId="0" borderId="0" xfId="0" applyFont="1" applyFill="1" applyAlignment="1" applyProtection="1">
      <alignment vertical="center"/>
    </xf>
    <xf numFmtId="164" fontId="6" fillId="0" borderId="0" xfId="0" applyNumberFormat="1" applyFont="1" applyFill="1" applyBorder="1" applyAlignment="1" applyProtection="1">
      <alignment vertical="center"/>
      <protection locked="0"/>
    </xf>
    <xf numFmtId="0" fontId="6" fillId="0" borderId="0" xfId="0" applyFont="1" applyAlignment="1" applyProtection="1">
      <alignment vertical="center"/>
      <protection locked="0"/>
    </xf>
    <xf numFmtId="0" fontId="6" fillId="0" borderId="0" xfId="0" applyFont="1" applyAlignment="1">
      <alignment vertical="center"/>
    </xf>
    <xf numFmtId="0" fontId="6" fillId="0" borderId="0" xfId="0" applyFont="1" applyAlignment="1">
      <alignment vertical="top" wrapText="1"/>
    </xf>
    <xf numFmtId="0" fontId="12" fillId="0" borderId="0" xfId="0" applyFont="1" applyAlignment="1">
      <alignment horizontal="left" vertical="top" wrapText="1"/>
    </xf>
    <xf numFmtId="0" fontId="12" fillId="0" borderId="0" xfId="0" applyFont="1" applyAlignment="1">
      <alignment vertical="top" wrapText="1"/>
    </xf>
    <xf numFmtId="0" fontId="14" fillId="0" borderId="0" xfId="1" applyFont="1" applyAlignment="1" applyProtection="1">
      <alignment horizontal="left" vertical="top" wrapText="1"/>
    </xf>
    <xf numFmtId="0" fontId="6" fillId="0" borderId="0" xfId="0" applyFont="1" applyFill="1" applyAlignment="1">
      <alignment vertical="center"/>
    </xf>
    <xf numFmtId="0" fontId="15" fillId="3" borderId="0" xfId="0" applyFont="1" applyFill="1" applyAlignment="1">
      <alignment vertical="center"/>
    </xf>
    <xf numFmtId="0" fontId="16" fillId="0" borderId="0" xfId="0" applyFont="1" applyAlignment="1">
      <alignment vertical="center"/>
    </xf>
    <xf numFmtId="0" fontId="6" fillId="0" borderId="0" xfId="0" applyFont="1" applyAlignment="1">
      <alignment vertical="center"/>
    </xf>
    <xf numFmtId="0" fontId="13" fillId="0" borderId="0" xfId="0" applyFont="1" applyAlignment="1">
      <alignment vertical="center" wrapText="1"/>
    </xf>
    <xf numFmtId="0" fontId="6" fillId="0" borderId="0" xfId="0" applyFont="1" applyAlignment="1">
      <alignment vertical="center" wrapText="1"/>
    </xf>
    <xf numFmtId="1" fontId="6" fillId="4" borderId="2" xfId="0" applyNumberFormat="1" applyFont="1" applyFill="1" applyBorder="1" applyAlignment="1" applyProtection="1">
      <alignment horizontal="center" vertical="center"/>
      <protection locked="0"/>
    </xf>
    <xf numFmtId="1" fontId="6" fillId="0" borderId="0" xfId="0" applyNumberFormat="1" applyFont="1" applyFill="1" applyBorder="1" applyAlignment="1" applyProtection="1">
      <alignment horizontal="left" vertical="center"/>
      <protection locked="0"/>
    </xf>
    <xf numFmtId="0" fontId="6" fillId="0" borderId="0" xfId="0" applyFont="1" applyFill="1" applyAlignment="1">
      <alignment horizontal="right" vertical="center" wrapText="1"/>
    </xf>
    <xf numFmtId="0" fontId="13" fillId="0" borderId="0" xfId="0" applyFont="1" applyAlignment="1">
      <alignment vertical="top" wrapText="1"/>
    </xf>
    <xf numFmtId="0" fontId="6" fillId="0" borderId="0" xfId="0" applyFont="1" applyAlignment="1">
      <alignment vertical="top" wrapText="1"/>
    </xf>
    <xf numFmtId="0" fontId="6" fillId="0" borderId="0" xfId="0" applyFont="1" applyAlignment="1">
      <alignment vertical="top"/>
    </xf>
    <xf numFmtId="0" fontId="13" fillId="0" borderId="0" xfId="0" applyFont="1" applyAlignment="1">
      <alignment horizontal="left" vertical="center"/>
    </xf>
    <xf numFmtId="0" fontId="6" fillId="0" borderId="0" xfId="0" applyFont="1" applyAlignment="1">
      <alignment horizontal="right" vertical="center"/>
    </xf>
    <xf numFmtId="0" fontId="13" fillId="0" borderId="0" xfId="0" applyFont="1" applyFill="1" applyAlignment="1">
      <alignment vertical="center" wrapText="1"/>
    </xf>
    <xf numFmtId="0" fontId="6" fillId="0" borderId="0" xfId="0" applyFont="1" applyFill="1" applyAlignment="1">
      <alignment vertical="center" wrapText="1"/>
    </xf>
    <xf numFmtId="0" fontId="6" fillId="4" borderId="3" xfId="0" applyFont="1" applyFill="1" applyBorder="1" applyAlignment="1" applyProtection="1">
      <alignment horizontal="left" vertical="top" wrapText="1"/>
      <protection locked="0"/>
    </xf>
    <xf numFmtId="0" fontId="6" fillId="4" borderId="4" xfId="0" applyFont="1" applyFill="1" applyBorder="1" applyAlignment="1" applyProtection="1">
      <alignment horizontal="left" vertical="top"/>
      <protection locked="0"/>
    </xf>
    <xf numFmtId="0" fontId="6" fillId="4" borderId="5" xfId="0" applyFont="1" applyFill="1" applyBorder="1" applyAlignment="1" applyProtection="1">
      <alignment horizontal="left" vertical="top"/>
      <protection locked="0"/>
    </xf>
    <xf numFmtId="0" fontId="6" fillId="0" borderId="1" xfId="0" applyFont="1" applyBorder="1" applyAlignment="1">
      <alignment vertical="center"/>
    </xf>
    <xf numFmtId="0" fontId="6" fillId="4" borderId="4" xfId="0" applyFont="1" applyFill="1" applyBorder="1" applyAlignment="1" applyProtection="1">
      <alignment horizontal="left" vertical="top" wrapText="1"/>
      <protection locked="0"/>
    </xf>
    <xf numFmtId="0" fontId="6" fillId="4" borderId="5" xfId="0" applyFont="1" applyFill="1" applyBorder="1" applyAlignment="1" applyProtection="1">
      <alignment horizontal="left" vertical="top" wrapText="1"/>
      <protection locked="0"/>
    </xf>
    <xf numFmtId="0" fontId="6" fillId="4" borderId="3" xfId="0" applyFont="1" applyFill="1" applyBorder="1" applyAlignment="1" applyProtection="1">
      <alignment horizontal="left" vertical="top"/>
      <protection locked="0"/>
    </xf>
    <xf numFmtId="0" fontId="6" fillId="4" borderId="3" xfId="0" applyFont="1" applyFill="1" applyBorder="1" applyAlignment="1" applyProtection="1">
      <alignment horizontal="left" vertical="center"/>
      <protection locked="0"/>
    </xf>
    <xf numFmtId="0" fontId="6" fillId="4" borderId="4" xfId="0" applyFont="1" applyFill="1" applyBorder="1" applyAlignment="1" applyProtection="1">
      <alignment horizontal="left" vertical="center"/>
      <protection locked="0"/>
    </xf>
    <xf numFmtId="0" fontId="6" fillId="4" borderId="5" xfId="0" applyFont="1" applyFill="1" applyBorder="1" applyAlignment="1" applyProtection="1">
      <alignment horizontal="left" vertical="center"/>
      <protection locked="0"/>
    </xf>
    <xf numFmtId="0" fontId="6" fillId="2" borderId="3" xfId="0" applyFont="1" applyFill="1" applyBorder="1" applyAlignment="1" applyProtection="1">
      <alignment horizontal="left" vertical="center" wrapText="1"/>
      <protection locked="0"/>
    </xf>
    <xf numFmtId="0" fontId="6" fillId="2" borderId="4"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6" fillId="0" borderId="0" xfId="0" applyFont="1" applyAlignment="1">
      <alignment horizontal="left" vertical="center"/>
    </xf>
    <xf numFmtId="0" fontId="12" fillId="0" borderId="0" xfId="0" applyFont="1" applyAlignment="1">
      <alignment horizontal="left" vertical="center"/>
    </xf>
    <xf numFmtId="0" fontId="13" fillId="0" borderId="0" xfId="0" applyFont="1" applyAlignment="1">
      <alignment vertical="center"/>
    </xf>
    <xf numFmtId="0" fontId="12" fillId="0" borderId="0" xfId="0" applyFont="1" applyAlignment="1">
      <alignment vertical="center"/>
    </xf>
    <xf numFmtId="0" fontId="18" fillId="0" borderId="0" xfId="0" applyFont="1" applyAlignment="1">
      <alignment horizontal="justify" vertical="center"/>
    </xf>
    <xf numFmtId="0" fontId="6" fillId="0" borderId="0" xfId="0" applyFont="1" applyAlignment="1">
      <alignment horizontal="justify" vertical="center"/>
    </xf>
    <xf numFmtId="0" fontId="12" fillId="0" borderId="0" xfId="0" applyFont="1" applyAlignment="1">
      <alignment horizontal="justify" vertical="center" wrapText="1"/>
    </xf>
    <xf numFmtId="0" fontId="6" fillId="0" borderId="0" xfId="0" applyFont="1" applyAlignment="1">
      <alignment horizontal="justify" vertical="center" wrapText="1"/>
    </xf>
    <xf numFmtId="0" fontId="13" fillId="0" borderId="0" xfId="0" applyFont="1" applyAlignment="1">
      <alignment vertical="top"/>
    </xf>
    <xf numFmtId="0" fontId="13" fillId="0" borderId="0" xfId="3" applyFont="1" applyAlignment="1">
      <alignment vertical="center"/>
    </xf>
    <xf numFmtId="0" fontId="13" fillId="0" borderId="0" xfId="0" applyFont="1" applyFill="1" applyAlignment="1">
      <alignment horizontal="left" vertical="center" wrapText="1"/>
    </xf>
    <xf numFmtId="165" fontId="6" fillId="0" borderId="3" xfId="0" applyNumberFormat="1" applyFont="1" applyFill="1" applyBorder="1" applyAlignment="1">
      <alignment vertical="center"/>
    </xf>
    <xf numFmtId="165" fontId="6" fillId="0" borderId="4" xfId="0" applyNumberFormat="1" applyFont="1" applyFill="1" applyBorder="1" applyAlignment="1">
      <alignment vertical="center"/>
    </xf>
    <xf numFmtId="165" fontId="6" fillId="0" borderId="5" xfId="0" applyNumberFormat="1" applyFont="1" applyFill="1" applyBorder="1" applyAlignment="1">
      <alignment vertical="center"/>
    </xf>
    <xf numFmtId="0" fontId="12" fillId="0" borderId="0" xfId="0" applyFont="1" applyAlignment="1">
      <alignment horizontal="left" vertical="top" wrapText="1"/>
    </xf>
    <xf numFmtId="0" fontId="12" fillId="0" borderId="0" xfId="0" applyFont="1" applyAlignment="1">
      <alignment horizontal="left" vertical="top"/>
    </xf>
    <xf numFmtId="1" fontId="13" fillId="0" borderId="0" xfId="0" applyNumberFormat="1" applyFont="1" applyFill="1" applyBorder="1" applyAlignment="1" applyProtection="1">
      <alignment horizontal="left" vertical="center"/>
      <protection locked="0"/>
    </xf>
    <xf numFmtId="166" fontId="6" fillId="2" borderId="3" xfId="0" applyNumberFormat="1" applyFont="1" applyFill="1" applyBorder="1" applyAlignment="1" applyProtection="1">
      <alignment vertical="center"/>
      <protection locked="0"/>
    </xf>
    <xf numFmtId="166" fontId="6" fillId="2" borderId="4" xfId="0" applyNumberFormat="1" applyFont="1" applyFill="1" applyBorder="1" applyAlignment="1" applyProtection="1">
      <alignment vertical="center"/>
      <protection locked="0"/>
    </xf>
    <xf numFmtId="166" fontId="6" fillId="2" borderId="5" xfId="0" applyNumberFormat="1" applyFont="1" applyFill="1" applyBorder="1" applyAlignment="1" applyProtection="1">
      <alignment vertical="center"/>
      <protection locked="0"/>
    </xf>
    <xf numFmtId="0" fontId="12" fillId="0" borderId="0" xfId="0" applyFont="1" applyFill="1" applyAlignment="1">
      <alignment vertical="center"/>
    </xf>
    <xf numFmtId="0" fontId="6" fillId="0" borderId="0" xfId="0" applyFont="1" applyAlignment="1">
      <alignment horizontal="right" vertical="center" wrapText="1"/>
    </xf>
    <xf numFmtId="0" fontId="6" fillId="0" borderId="6" xfId="0" applyFont="1" applyBorder="1" applyAlignment="1">
      <alignment vertical="center" wrapText="1"/>
    </xf>
    <xf numFmtId="166" fontId="6" fillId="2" borderId="3" xfId="0" applyNumberFormat="1" applyFont="1" applyFill="1" applyBorder="1" applyAlignment="1" applyProtection="1">
      <alignment horizontal="center" vertical="center"/>
      <protection locked="0"/>
    </xf>
    <xf numFmtId="166" fontId="6" fillId="2" borderId="4" xfId="0" applyNumberFormat="1" applyFont="1" applyFill="1" applyBorder="1" applyAlignment="1" applyProtection="1">
      <alignment horizontal="center" vertical="center"/>
      <protection locked="0"/>
    </xf>
    <xf numFmtId="166" fontId="6" fillId="2" borderId="5" xfId="0" applyNumberFormat="1" applyFont="1" applyFill="1" applyBorder="1" applyAlignment="1" applyProtection="1">
      <alignment horizontal="center" vertical="center"/>
      <protection locked="0"/>
    </xf>
    <xf numFmtId="0" fontId="7" fillId="0" borderId="0" xfId="0" applyFont="1" applyBorder="1" applyAlignment="1">
      <alignment vertical="center" wrapText="1"/>
    </xf>
    <xf numFmtId="0" fontId="8" fillId="0" borderId="0" xfId="0" applyFont="1" applyAlignment="1">
      <alignment horizontal="right" vertical="center"/>
    </xf>
    <xf numFmtId="0" fontId="11" fillId="0" borderId="0" xfId="0" applyFont="1" applyAlignment="1">
      <alignment vertical="center"/>
    </xf>
    <xf numFmtId="0" fontId="12" fillId="0" borderId="0" xfId="0" applyFont="1" applyAlignment="1">
      <alignment horizontal="right" vertical="center"/>
    </xf>
    <xf numFmtId="170" fontId="6" fillId="0" borderId="7" xfId="0" applyNumberFormat="1" applyFont="1" applyBorder="1" applyAlignment="1" applyProtection="1">
      <alignment vertical="center"/>
      <protection locked="0"/>
    </xf>
    <xf numFmtId="170" fontId="6" fillId="0" borderId="8" xfId="0" applyNumberFormat="1" applyFont="1" applyBorder="1" applyAlignment="1" applyProtection="1">
      <alignment vertical="center"/>
      <protection locked="0"/>
    </xf>
    <xf numFmtId="170" fontId="6" fillId="0" borderId="9" xfId="0" applyNumberFormat="1" applyFont="1" applyBorder="1" applyAlignment="1" applyProtection="1">
      <alignment vertical="center"/>
      <protection locked="0"/>
    </xf>
    <xf numFmtId="170" fontId="6" fillId="0" borderId="10" xfId="0" applyNumberFormat="1" applyFont="1" applyBorder="1" applyAlignment="1" applyProtection="1">
      <alignment vertical="center"/>
      <protection locked="0"/>
    </xf>
    <xf numFmtId="170" fontId="6" fillId="0" borderId="11" xfId="0" applyNumberFormat="1" applyFont="1" applyBorder="1" applyAlignment="1" applyProtection="1">
      <alignment vertical="center"/>
      <protection locked="0"/>
    </xf>
    <xf numFmtId="170" fontId="6" fillId="0" borderId="12" xfId="0" applyNumberFormat="1" applyFont="1" applyBorder="1" applyAlignment="1" applyProtection="1">
      <alignment vertical="center"/>
      <protection locked="0"/>
    </xf>
    <xf numFmtId="0" fontId="14" fillId="0" borderId="0" xfId="1" applyFont="1" applyBorder="1" applyAlignment="1" applyProtection="1">
      <alignment horizontal="center" vertical="top"/>
    </xf>
    <xf numFmtId="0" fontId="14" fillId="0" borderId="0" xfId="1" applyFont="1" applyBorder="1" applyAlignment="1" applyProtection="1">
      <alignment vertical="center"/>
    </xf>
    <xf numFmtId="0" fontId="13" fillId="0" borderId="0" xfId="0" applyFont="1" applyFill="1" applyAlignment="1">
      <alignment vertical="center"/>
    </xf>
    <xf numFmtId="0" fontId="12" fillId="0" borderId="0" xfId="0" applyFont="1" applyAlignment="1">
      <alignment vertical="center" wrapText="1"/>
    </xf>
    <xf numFmtId="166" fontId="6" fillId="0" borderId="3" xfId="0" applyNumberFormat="1" applyFont="1" applyFill="1" applyBorder="1" applyAlignment="1">
      <alignment vertical="center"/>
    </xf>
    <xf numFmtId="166" fontId="6" fillId="0" borderId="4" xfId="0" applyNumberFormat="1" applyFont="1" applyBorder="1" applyAlignment="1">
      <alignment vertical="center"/>
    </xf>
    <xf numFmtId="166" fontId="6" fillId="0" borderId="5" xfId="0" applyNumberFormat="1" applyFont="1" applyBorder="1" applyAlignment="1">
      <alignment vertical="center"/>
    </xf>
    <xf numFmtId="169" fontId="6" fillId="2" borderId="3" xfId="0" applyNumberFormat="1" applyFont="1" applyFill="1" applyBorder="1" applyAlignment="1" applyProtection="1">
      <alignment vertical="center"/>
      <protection locked="0"/>
    </xf>
    <xf numFmtId="169" fontId="6" fillId="2" borderId="4" xfId="0" applyNumberFormat="1" applyFont="1" applyFill="1" applyBorder="1" applyAlignment="1" applyProtection="1">
      <alignment vertical="center"/>
      <protection locked="0"/>
    </xf>
    <xf numFmtId="169" fontId="6" fillId="2" borderId="5" xfId="0" applyNumberFormat="1" applyFont="1" applyFill="1" applyBorder="1" applyAlignment="1" applyProtection="1">
      <alignment vertical="center"/>
      <protection locked="0"/>
    </xf>
    <xf numFmtId="0" fontId="13" fillId="0" borderId="0" xfId="0" applyFont="1" applyFill="1" applyAlignment="1">
      <alignment horizontal="left" vertical="center"/>
    </xf>
    <xf numFmtId="0" fontId="24" fillId="7" borderId="2" xfId="0" applyNumberFormat="1" applyFont="1" applyFill="1" applyBorder="1" applyAlignment="1" applyProtection="1">
      <alignment vertical="top" wrapText="1"/>
      <protection locked="0"/>
    </xf>
    <xf numFmtId="1" fontId="6" fillId="2" borderId="3" xfId="0" applyNumberFormat="1" applyFont="1" applyFill="1" applyBorder="1" applyAlignment="1" applyProtection="1">
      <alignment horizontal="left" vertical="center"/>
      <protection locked="0"/>
    </xf>
    <xf numFmtId="1" fontId="6" fillId="2" borderId="4" xfId="0" applyNumberFormat="1" applyFont="1" applyFill="1" applyBorder="1" applyAlignment="1" applyProtection="1">
      <alignment horizontal="left" vertical="center"/>
      <protection locked="0"/>
    </xf>
    <xf numFmtId="1" fontId="6" fillId="2" borderId="5" xfId="0" applyNumberFormat="1" applyFont="1" applyFill="1" applyBorder="1" applyAlignment="1" applyProtection="1">
      <alignment horizontal="left" vertical="center"/>
      <protection locked="0"/>
    </xf>
    <xf numFmtId="166" fontId="6" fillId="0" borderId="4" xfId="0" applyNumberFormat="1" applyFont="1" applyBorder="1" applyAlignment="1" applyProtection="1">
      <alignment vertical="center"/>
      <protection locked="0"/>
    </xf>
    <xf numFmtId="166" fontId="6" fillId="0" borderId="5" xfId="0" applyNumberFormat="1" applyFont="1" applyBorder="1" applyAlignment="1" applyProtection="1">
      <alignment vertical="center"/>
      <protection locked="0"/>
    </xf>
    <xf numFmtId="0" fontId="6" fillId="2" borderId="7" xfId="0" applyFont="1" applyFill="1" applyBorder="1" applyAlignment="1" applyProtection="1">
      <alignment horizontal="left" vertical="top" wrapText="1"/>
      <protection locked="0"/>
    </xf>
    <xf numFmtId="0" fontId="6" fillId="2" borderId="8" xfId="0" applyFont="1" applyFill="1" applyBorder="1" applyAlignment="1" applyProtection="1">
      <alignment horizontal="left" vertical="top" wrapText="1"/>
      <protection locked="0"/>
    </xf>
    <xf numFmtId="0" fontId="6" fillId="2" borderId="9" xfId="0" applyFont="1" applyFill="1" applyBorder="1" applyAlignment="1" applyProtection="1">
      <alignment horizontal="left" vertical="top" wrapText="1"/>
      <protection locked="0"/>
    </xf>
    <xf numFmtId="0" fontId="6" fillId="2" borderId="6" xfId="0" applyFont="1" applyFill="1" applyBorder="1" applyAlignment="1" applyProtection="1">
      <alignment horizontal="left" vertical="top" wrapText="1"/>
      <protection locked="0"/>
    </xf>
    <xf numFmtId="0" fontId="6" fillId="2" borderId="0" xfId="0" applyFont="1" applyFill="1" applyBorder="1" applyAlignment="1" applyProtection="1">
      <alignment horizontal="left" vertical="top" wrapText="1"/>
      <protection locked="0"/>
    </xf>
    <xf numFmtId="0" fontId="6" fillId="2" borderId="1" xfId="0" applyFont="1" applyFill="1" applyBorder="1" applyAlignment="1" applyProtection="1">
      <alignment horizontal="left" vertical="top" wrapText="1"/>
      <protection locked="0"/>
    </xf>
    <xf numFmtId="0" fontId="6" fillId="2" borderId="10" xfId="0" applyFont="1" applyFill="1" applyBorder="1" applyAlignment="1" applyProtection="1">
      <alignment horizontal="left" vertical="top" wrapText="1"/>
      <protection locked="0"/>
    </xf>
    <xf numFmtId="0" fontId="6" fillId="2" borderId="11" xfId="0" applyFont="1" applyFill="1" applyBorder="1" applyAlignment="1" applyProtection="1">
      <alignment horizontal="left" vertical="top" wrapText="1"/>
      <protection locked="0"/>
    </xf>
    <xf numFmtId="0" fontId="6" fillId="2" borderId="12" xfId="0" applyFont="1" applyFill="1" applyBorder="1" applyAlignment="1" applyProtection="1">
      <alignment horizontal="left" vertical="top" wrapText="1"/>
      <protection locked="0"/>
    </xf>
    <xf numFmtId="0" fontId="13" fillId="0" borderId="0" xfId="0" applyFont="1" applyFill="1" applyAlignment="1">
      <alignment horizontal="left" vertical="top" wrapText="1"/>
    </xf>
    <xf numFmtId="0" fontId="6" fillId="4" borderId="3"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6" fillId="4" borderId="5" xfId="0" applyFont="1" applyFill="1" applyBorder="1" applyAlignment="1" applyProtection="1">
      <alignment horizontal="center" vertical="center"/>
      <protection locked="0"/>
    </xf>
    <xf numFmtId="166" fontId="6" fillId="0" borderId="3" xfId="0" applyNumberFormat="1" applyFont="1" applyFill="1" applyBorder="1" applyAlignment="1" applyProtection="1">
      <alignment vertical="center"/>
    </xf>
    <xf numFmtId="166" fontId="6" fillId="0" borderId="4" xfId="0" applyNumberFormat="1" applyFont="1" applyFill="1" applyBorder="1" applyAlignment="1" applyProtection="1">
      <alignment vertical="center"/>
    </xf>
    <xf numFmtId="166" fontId="6" fillId="0" borderId="5" xfId="0" applyNumberFormat="1" applyFont="1" applyFill="1" applyBorder="1" applyAlignment="1" applyProtection="1">
      <alignment vertical="center"/>
    </xf>
    <xf numFmtId="0" fontId="6" fillId="0" borderId="6" xfId="0" applyFont="1" applyFill="1" applyBorder="1" applyAlignment="1">
      <alignment vertical="center"/>
    </xf>
    <xf numFmtId="0" fontId="6" fillId="0" borderId="0" xfId="0" applyFont="1" applyFill="1" applyBorder="1" applyAlignment="1">
      <alignment vertical="center"/>
    </xf>
    <xf numFmtId="0" fontId="6" fillId="4" borderId="3" xfId="0" applyFont="1" applyFill="1" applyBorder="1" applyAlignment="1" applyProtection="1">
      <alignment vertical="center"/>
      <protection locked="0"/>
    </xf>
    <xf numFmtId="0" fontId="6" fillId="4" borderId="4" xfId="0" applyFont="1" applyFill="1" applyBorder="1" applyAlignment="1" applyProtection="1">
      <alignment vertical="center"/>
      <protection locked="0"/>
    </xf>
    <xf numFmtId="0" fontId="6" fillId="4" borderId="5" xfId="0" applyFont="1" applyFill="1" applyBorder="1" applyAlignment="1" applyProtection="1">
      <alignment vertical="center"/>
      <protection locked="0"/>
    </xf>
    <xf numFmtId="0" fontId="12" fillId="0" borderId="0" xfId="0" applyFont="1" applyFill="1" applyAlignment="1">
      <alignment vertical="center" wrapText="1"/>
    </xf>
    <xf numFmtId="0" fontId="12" fillId="0" borderId="0" xfId="0" applyFont="1" applyAlignment="1">
      <alignment vertical="top" wrapText="1"/>
    </xf>
    <xf numFmtId="1" fontId="6" fillId="2" borderId="3" xfId="0" applyNumberFormat="1" applyFont="1" applyFill="1" applyBorder="1" applyAlignment="1" applyProtection="1">
      <alignment vertical="center"/>
      <protection locked="0"/>
    </xf>
    <xf numFmtId="1" fontId="6" fillId="2" borderId="4" xfId="0" applyNumberFormat="1" applyFont="1" applyFill="1" applyBorder="1" applyAlignment="1" applyProtection="1">
      <alignment vertical="center"/>
      <protection locked="0"/>
    </xf>
    <xf numFmtId="1" fontId="6" fillId="2" borderId="5" xfId="0" applyNumberFormat="1" applyFont="1" applyFill="1" applyBorder="1" applyAlignment="1" applyProtection="1">
      <alignment vertical="center"/>
      <protection locked="0"/>
    </xf>
    <xf numFmtId="165" fontId="6" fillId="2" borderId="3" xfId="0" applyNumberFormat="1" applyFont="1" applyFill="1" applyBorder="1" applyAlignment="1" applyProtection="1">
      <alignment vertical="center"/>
      <protection locked="0"/>
    </xf>
    <xf numFmtId="165" fontId="6" fillId="0" borderId="4" xfId="0" applyNumberFormat="1" applyFont="1" applyBorder="1" applyAlignment="1" applyProtection="1">
      <alignment vertical="center"/>
      <protection locked="0"/>
    </xf>
    <xf numFmtId="165" fontId="6" fillId="0" borderId="5" xfId="0" applyNumberFormat="1" applyFont="1" applyBorder="1" applyAlignment="1" applyProtection="1">
      <alignment vertical="center"/>
      <protection locked="0"/>
    </xf>
    <xf numFmtId="0" fontId="13" fillId="0" borderId="0" xfId="0" applyFont="1" applyBorder="1" applyAlignment="1">
      <alignment horizontal="left" vertical="center" wrapText="1"/>
    </xf>
    <xf numFmtId="0" fontId="6" fillId="0" borderId="0" xfId="0" applyFont="1" applyAlignment="1">
      <alignment horizontal="left" vertical="center" wrapText="1"/>
    </xf>
    <xf numFmtId="1" fontId="6" fillId="2" borderId="3" xfId="0" applyNumberFormat="1" applyFont="1" applyFill="1" applyBorder="1" applyAlignment="1" applyProtection="1">
      <alignment horizontal="center" vertical="center"/>
      <protection locked="0"/>
    </xf>
    <xf numFmtId="1" fontId="6" fillId="2" borderId="4" xfId="0" applyNumberFormat="1" applyFont="1" applyFill="1" applyBorder="1" applyAlignment="1" applyProtection="1">
      <alignment horizontal="center" vertical="center"/>
      <protection locked="0"/>
    </xf>
    <xf numFmtId="1" fontId="6" fillId="2" borderId="5" xfId="0" applyNumberFormat="1" applyFont="1" applyFill="1" applyBorder="1" applyAlignment="1" applyProtection="1">
      <alignment horizontal="center" vertical="center"/>
      <protection locked="0"/>
    </xf>
    <xf numFmtId="166" fontId="6" fillId="0" borderId="3" xfId="0" applyNumberFormat="1" applyFont="1" applyFill="1" applyBorder="1" applyAlignment="1">
      <alignment horizontal="right" vertical="center"/>
    </xf>
    <xf numFmtId="166" fontId="6" fillId="0" borderId="4" xfId="0" applyNumberFormat="1" applyFont="1" applyFill="1" applyBorder="1" applyAlignment="1">
      <alignment horizontal="right" vertical="center"/>
    </xf>
    <xf numFmtId="166" fontId="6" fillId="0" borderId="5" xfId="0" applyNumberFormat="1" applyFont="1" applyFill="1" applyBorder="1" applyAlignment="1">
      <alignment horizontal="right" vertical="center"/>
    </xf>
    <xf numFmtId="0" fontId="12" fillId="0" borderId="0" xfId="3" applyFont="1" applyAlignment="1">
      <alignment horizontal="left" vertical="top" wrapText="1"/>
    </xf>
    <xf numFmtId="0" fontId="13" fillId="0" borderId="0" xfId="0" applyFont="1" applyAlignment="1">
      <alignment horizontal="left" vertical="center" wrapText="1"/>
    </xf>
    <xf numFmtId="167" fontId="6" fillId="2" borderId="3" xfId="0" applyNumberFormat="1" applyFont="1" applyFill="1" applyBorder="1" applyAlignment="1" applyProtection="1">
      <alignment vertical="center"/>
      <protection locked="0"/>
    </xf>
    <xf numFmtId="167" fontId="6" fillId="2" borderId="4" xfId="0" applyNumberFormat="1" applyFont="1" applyFill="1" applyBorder="1" applyAlignment="1" applyProtection="1">
      <alignment vertical="center"/>
      <protection locked="0"/>
    </xf>
    <xf numFmtId="167" fontId="6" fillId="2" borderId="5" xfId="0" applyNumberFormat="1" applyFont="1" applyFill="1" applyBorder="1" applyAlignment="1" applyProtection="1">
      <alignment vertical="center"/>
      <protection locked="0"/>
    </xf>
    <xf numFmtId="166" fontId="6" fillId="4" borderId="3" xfId="0" applyNumberFormat="1" applyFont="1" applyFill="1" applyBorder="1" applyAlignment="1" applyProtection="1">
      <alignment vertical="center"/>
      <protection locked="0"/>
    </xf>
    <xf numFmtId="166" fontId="6" fillId="4" borderId="4" xfId="0" applyNumberFormat="1" applyFont="1" applyFill="1" applyBorder="1" applyAlignment="1" applyProtection="1">
      <alignment vertical="center"/>
      <protection locked="0"/>
    </xf>
    <xf numFmtId="166" fontId="6" fillId="4" borderId="5" xfId="0" applyNumberFormat="1" applyFont="1" applyFill="1" applyBorder="1" applyAlignment="1" applyProtection="1">
      <alignment vertical="center"/>
      <protection locked="0"/>
    </xf>
    <xf numFmtId="0" fontId="12" fillId="0" borderId="0" xfId="0" applyFont="1" applyAlignment="1">
      <alignment horizontal="left" vertical="center" wrapText="1"/>
    </xf>
    <xf numFmtId="0" fontId="14" fillId="0" borderId="0" xfId="1" applyFont="1" applyAlignment="1" applyProtection="1">
      <alignment horizontal="left" vertical="top" wrapText="1"/>
    </xf>
    <xf numFmtId="165" fontId="6" fillId="2" borderId="4" xfId="0" applyNumberFormat="1" applyFont="1" applyFill="1" applyBorder="1" applyAlignment="1" applyProtection="1">
      <alignment vertical="center"/>
      <protection locked="0"/>
    </xf>
    <xf numFmtId="165" fontId="6" fillId="2" borderId="5" xfId="0" applyNumberFormat="1" applyFont="1" applyFill="1" applyBorder="1" applyAlignment="1" applyProtection="1">
      <alignment vertical="center"/>
      <protection locked="0"/>
    </xf>
    <xf numFmtId="0" fontId="13" fillId="0" borderId="0" xfId="0" applyFont="1" applyAlignment="1">
      <alignment horizontal="center" vertical="center"/>
    </xf>
    <xf numFmtId="0" fontId="6" fillId="0" borderId="0" xfId="0" applyFont="1" applyAlignment="1">
      <alignment horizontal="center" vertical="center"/>
    </xf>
    <xf numFmtId="167" fontId="6" fillId="0" borderId="3" xfId="0" applyNumberFormat="1" applyFont="1" applyBorder="1" applyAlignment="1">
      <alignment vertical="center"/>
    </xf>
    <xf numFmtId="167" fontId="6" fillId="0" borderId="4" xfId="0" applyNumberFormat="1" applyFont="1" applyBorder="1" applyAlignment="1">
      <alignment vertical="center"/>
    </xf>
    <xf numFmtId="167" fontId="6" fillId="0" borderId="5" xfId="0" applyNumberFormat="1" applyFont="1" applyBorder="1" applyAlignment="1">
      <alignment vertical="center"/>
    </xf>
    <xf numFmtId="167" fontId="6" fillId="0" borderId="3" xfId="0" applyNumberFormat="1" applyFont="1" applyFill="1" applyBorder="1" applyAlignment="1" applyProtection="1">
      <alignment vertical="center"/>
    </xf>
    <xf numFmtId="167" fontId="6" fillId="0" borderId="4" xfId="0" applyNumberFormat="1" applyFont="1" applyFill="1" applyBorder="1" applyAlignment="1" applyProtection="1">
      <alignment vertical="center"/>
    </xf>
    <xf numFmtId="167" fontId="6" fillId="0" borderId="5" xfId="0" applyNumberFormat="1" applyFont="1" applyFill="1" applyBorder="1" applyAlignment="1" applyProtection="1">
      <alignment vertical="center"/>
    </xf>
    <xf numFmtId="0" fontId="12" fillId="0" borderId="0" xfId="0" applyFont="1" applyAlignment="1">
      <alignment horizontal="right" vertical="center" wrapText="1"/>
    </xf>
    <xf numFmtId="165" fontId="6" fillId="0" borderId="3" xfId="0" applyNumberFormat="1" applyFont="1" applyBorder="1" applyAlignment="1">
      <alignment vertical="center"/>
    </xf>
    <xf numFmtId="165" fontId="6" fillId="0" borderId="4" xfId="0" applyNumberFormat="1" applyFont="1" applyBorder="1" applyAlignment="1">
      <alignment vertical="center"/>
    </xf>
    <xf numFmtId="165" fontId="6" fillId="0" borderId="5" xfId="0" applyNumberFormat="1" applyFont="1" applyBorder="1" applyAlignment="1">
      <alignment vertical="center"/>
    </xf>
    <xf numFmtId="0" fontId="6" fillId="0" borderId="6" xfId="0" applyFont="1" applyFill="1" applyBorder="1" applyAlignment="1">
      <alignment horizontal="center" vertical="center"/>
    </xf>
    <xf numFmtId="0" fontId="6" fillId="0" borderId="0" xfId="0" applyFont="1" applyFill="1" applyAlignment="1">
      <alignment horizontal="center" vertical="center"/>
    </xf>
    <xf numFmtId="168" fontId="6" fillId="6" borderId="3" xfId="0" applyNumberFormat="1" applyFont="1" applyFill="1" applyBorder="1" applyAlignment="1">
      <alignment horizontal="center" vertical="center"/>
    </xf>
    <xf numFmtId="168" fontId="6" fillId="6" borderId="4" xfId="0" applyNumberFormat="1" applyFont="1" applyFill="1" applyBorder="1" applyAlignment="1">
      <alignment horizontal="center" vertical="center"/>
    </xf>
    <xf numFmtId="168" fontId="6" fillId="6" borderId="5" xfId="0" applyNumberFormat="1" applyFont="1" applyFill="1" applyBorder="1" applyAlignment="1">
      <alignment horizontal="center" vertical="center"/>
    </xf>
    <xf numFmtId="168" fontId="6" fillId="4" borderId="3" xfId="0" applyNumberFormat="1" applyFont="1" applyFill="1" applyBorder="1" applyAlignment="1" applyProtection="1">
      <alignment horizontal="center" vertical="center"/>
      <protection locked="0"/>
    </xf>
    <xf numFmtId="168" fontId="6" fillId="4" borderId="4" xfId="0" applyNumberFormat="1" applyFont="1" applyFill="1" applyBorder="1" applyAlignment="1" applyProtection="1">
      <alignment horizontal="center" vertical="center"/>
      <protection locked="0"/>
    </xf>
    <xf numFmtId="168" fontId="6" fillId="4" borderId="5" xfId="0" applyNumberFormat="1" applyFont="1" applyFill="1" applyBorder="1" applyAlignment="1" applyProtection="1">
      <alignment horizontal="center" vertical="center"/>
      <protection locked="0"/>
    </xf>
    <xf numFmtId="0" fontId="24" fillId="0" borderId="0" xfId="0" applyFont="1" applyAlignment="1">
      <alignment horizontal="left" vertical="top" wrapText="1"/>
    </xf>
    <xf numFmtId="0" fontId="22" fillId="0" borderId="0" xfId="0" applyFont="1" applyAlignment="1">
      <alignment horizontal="left" vertical="top" wrapText="1"/>
    </xf>
    <xf numFmtId="1" fontId="12" fillId="0" borderId="0" xfId="0" applyNumberFormat="1" applyFont="1" applyFill="1" applyBorder="1" applyAlignment="1" applyProtection="1">
      <alignment horizontal="left" vertical="center" wrapText="1"/>
      <protection locked="0"/>
    </xf>
    <xf numFmtId="0" fontId="22" fillId="0" borderId="0" xfId="0" applyFont="1" applyAlignment="1">
      <alignment horizontal="left" vertical="center" wrapText="1"/>
    </xf>
    <xf numFmtId="0" fontId="23" fillId="0" borderId="0" xfId="0" applyFont="1" applyAlignment="1">
      <alignment horizontal="left" vertical="center"/>
    </xf>
    <xf numFmtId="0" fontId="24" fillId="0" borderId="0" xfId="0" applyFont="1" applyAlignment="1">
      <alignment horizontal="left" vertical="center" wrapText="1"/>
    </xf>
    <xf numFmtId="0" fontId="13" fillId="2" borderId="0" xfId="0" applyFont="1" applyFill="1" applyAlignment="1">
      <alignment vertical="center"/>
    </xf>
    <xf numFmtId="0" fontId="13" fillId="0" borderId="0" xfId="0" applyFont="1" applyAlignment="1">
      <alignment horizontal="center" vertical="top"/>
    </xf>
    <xf numFmtId="0" fontId="6" fillId="0" borderId="0" xfId="3" applyFont="1" applyFill="1" applyAlignment="1">
      <alignment vertical="center"/>
    </xf>
    <xf numFmtId="0" fontId="15" fillId="3" borderId="0" xfId="0" applyFont="1" applyFill="1" applyAlignment="1">
      <alignment vertical="center" wrapText="1"/>
    </xf>
    <xf numFmtId="0" fontId="16" fillId="0" borderId="0" xfId="0" applyFont="1" applyAlignment="1">
      <alignment vertical="center" wrapText="1"/>
    </xf>
    <xf numFmtId="0" fontId="6" fillId="0" borderId="0" xfId="0" applyFont="1" applyFill="1" applyAlignment="1">
      <alignment horizontal="right" vertical="center"/>
    </xf>
    <xf numFmtId="0" fontId="6" fillId="2" borderId="3" xfId="0" applyFont="1" applyFill="1" applyBorder="1" applyAlignment="1" applyProtection="1">
      <alignment horizontal="left" vertical="top"/>
      <protection locked="0"/>
    </xf>
    <xf numFmtId="0" fontId="6" fillId="0" borderId="4" xfId="0" applyFont="1" applyBorder="1" applyAlignment="1" applyProtection="1">
      <alignment horizontal="left" vertical="top"/>
      <protection locked="0"/>
    </xf>
    <xf numFmtId="0" fontId="6" fillId="0" borderId="5" xfId="0" applyFont="1" applyBorder="1" applyAlignment="1" applyProtection="1">
      <alignment horizontal="left" vertical="top"/>
      <protection locked="0"/>
    </xf>
    <xf numFmtId="165"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lignment horizontal="right" vertical="center"/>
    </xf>
    <xf numFmtId="165" fontId="6" fillId="0" borderId="1" xfId="0" applyNumberFormat="1" applyFont="1" applyFill="1" applyBorder="1" applyAlignment="1" applyProtection="1">
      <alignment horizontal="center" vertical="center"/>
      <protection locked="0"/>
    </xf>
    <xf numFmtId="165" fontId="6" fillId="2" borderId="3" xfId="0" applyNumberFormat="1" applyFont="1" applyFill="1" applyBorder="1" applyAlignment="1" applyProtection="1">
      <alignment horizontal="right" vertical="center"/>
      <protection locked="0"/>
    </xf>
    <xf numFmtId="165" fontId="6" fillId="0" borderId="4" xfId="0" applyNumberFormat="1" applyFont="1" applyBorder="1" applyAlignment="1" applyProtection="1">
      <alignment horizontal="right" vertical="center"/>
      <protection locked="0"/>
    </xf>
    <xf numFmtId="165" fontId="6" fillId="0" borderId="5" xfId="0" applyNumberFormat="1" applyFont="1" applyBorder="1" applyAlignment="1" applyProtection="1">
      <alignment horizontal="right" vertical="center"/>
      <protection locked="0"/>
    </xf>
    <xf numFmtId="0" fontId="6" fillId="2" borderId="3" xfId="0" applyFont="1" applyFill="1" applyBorder="1" applyAlignment="1" applyProtection="1">
      <alignment horizontal="left" vertical="top" wrapText="1"/>
      <protection locked="0"/>
    </xf>
    <xf numFmtId="0" fontId="6" fillId="2" borderId="4" xfId="0" applyFont="1" applyFill="1" applyBorder="1" applyAlignment="1" applyProtection="1">
      <alignment horizontal="left" vertical="top" wrapText="1"/>
      <protection locked="0"/>
    </xf>
    <xf numFmtId="0" fontId="6" fillId="2" borderId="5" xfId="0" applyFont="1" applyFill="1" applyBorder="1" applyAlignment="1" applyProtection="1">
      <alignment horizontal="left" vertical="top" wrapText="1"/>
      <protection locked="0"/>
    </xf>
    <xf numFmtId="0" fontId="6" fillId="0" borderId="0" xfId="0" applyFont="1" applyBorder="1" applyAlignment="1">
      <alignment horizontal="right" vertical="center"/>
    </xf>
    <xf numFmtId="0" fontId="19" fillId="2" borderId="3" xfId="0" applyFont="1" applyFill="1" applyBorder="1" applyAlignment="1" applyProtection="1">
      <alignment horizontal="center" vertical="center" wrapText="1"/>
      <protection locked="0"/>
    </xf>
    <xf numFmtId="0" fontId="19" fillId="2" borderId="4" xfId="0" applyFont="1" applyFill="1" applyBorder="1" applyAlignment="1" applyProtection="1">
      <alignment horizontal="center" vertical="center" wrapText="1"/>
      <protection locked="0"/>
    </xf>
    <xf numFmtId="0" fontId="19" fillId="2" borderId="5" xfId="0" applyFont="1" applyFill="1" applyBorder="1" applyAlignment="1" applyProtection="1">
      <alignment horizontal="center" vertical="center" wrapText="1"/>
      <protection locked="0"/>
    </xf>
    <xf numFmtId="0" fontId="12" fillId="0" borderId="0" xfId="0" applyFont="1" applyAlignment="1">
      <alignment horizontal="justify" vertical="top" wrapText="1"/>
    </xf>
    <xf numFmtId="0" fontId="6" fillId="0" borderId="0" xfId="0" applyFont="1" applyAlignment="1">
      <alignment horizontal="justify" vertical="top" wrapText="1"/>
    </xf>
    <xf numFmtId="0" fontId="17" fillId="0" borderId="0" xfId="1" applyFont="1" applyAlignment="1" applyProtection="1">
      <alignment horizontal="justify" vertical="top" wrapText="1"/>
    </xf>
    <xf numFmtId="0" fontId="6" fillId="0" borderId="0" xfId="0" applyFont="1" applyFill="1" applyBorder="1" applyAlignment="1" applyProtection="1">
      <alignment horizontal="left" vertical="center" wrapText="1"/>
      <protection locked="0"/>
    </xf>
    <xf numFmtId="0" fontId="13" fillId="0" borderId="0" xfId="3" applyFont="1" applyFill="1" applyAlignment="1">
      <alignment vertical="top" wrapText="1"/>
    </xf>
    <xf numFmtId="0" fontId="6" fillId="0" borderId="0" xfId="3" applyFont="1" applyFill="1" applyAlignment="1">
      <alignment vertical="top"/>
    </xf>
    <xf numFmtId="0" fontId="18" fillId="0" borderId="0" xfId="0" applyFont="1" applyAlignment="1">
      <alignment horizontal="justify" vertical="center" wrapText="1"/>
    </xf>
    <xf numFmtId="0" fontId="13" fillId="0" borderId="0" xfId="0" applyFont="1" applyAlignment="1">
      <alignment horizontal="justify" vertical="center" wrapText="1"/>
    </xf>
    <xf numFmtId="0" fontId="12" fillId="0" borderId="0" xfId="3" applyFont="1" applyAlignment="1">
      <alignment horizontal="left" vertical="top"/>
    </xf>
    <xf numFmtId="166" fontId="6" fillId="0" borderId="4" xfId="0" applyNumberFormat="1" applyFont="1" applyFill="1" applyBorder="1" applyAlignment="1">
      <alignment vertical="center"/>
    </xf>
    <xf numFmtId="166" fontId="6" fillId="0" borderId="5" xfId="0" applyNumberFormat="1" applyFont="1" applyFill="1" applyBorder="1" applyAlignment="1">
      <alignment vertical="center"/>
    </xf>
    <xf numFmtId="0" fontId="6" fillId="0" borderId="0" xfId="0" applyFont="1" applyBorder="1" applyAlignment="1">
      <alignment horizontal="left" vertical="center" wrapText="1"/>
    </xf>
    <xf numFmtId="164" fontId="6" fillId="0" borderId="0" xfId="0" applyNumberFormat="1" applyFont="1" applyFill="1" applyBorder="1" applyAlignment="1" applyProtection="1">
      <alignment vertical="center"/>
      <protection locked="0"/>
    </xf>
    <xf numFmtId="0" fontId="13" fillId="0" borderId="0" xfId="0" applyFont="1" applyBorder="1" applyAlignment="1">
      <alignment horizontal="left" vertical="center"/>
    </xf>
    <xf numFmtId="0" fontId="12" fillId="0" borderId="0" xfId="3" applyFont="1" applyAlignment="1">
      <alignment vertical="top" wrapText="1"/>
    </xf>
    <xf numFmtId="0" fontId="6" fillId="0" borderId="0" xfId="0" applyFont="1" applyBorder="1" applyAlignment="1">
      <alignment horizontal="right" vertical="center" wrapText="1"/>
    </xf>
    <xf numFmtId="0" fontId="13" fillId="0" borderId="0" xfId="0" applyFont="1" applyFill="1" applyAlignment="1">
      <alignment vertical="top" wrapText="1"/>
    </xf>
    <xf numFmtId="0" fontId="6" fillId="0" borderId="0" xfId="0" applyFont="1" applyFill="1" applyAlignment="1">
      <alignment vertical="top" wrapText="1"/>
    </xf>
    <xf numFmtId="0" fontId="6" fillId="0" borderId="0" xfId="0" applyFont="1" applyFill="1" applyAlignment="1">
      <alignment vertical="top"/>
    </xf>
    <xf numFmtId="0" fontId="6" fillId="4" borderId="3" xfId="0" applyFont="1"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wrapText="1"/>
      <protection locked="0"/>
    </xf>
    <xf numFmtId="0" fontId="6" fillId="4" borderId="5"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left" vertical="top"/>
      <protection locked="0"/>
    </xf>
    <xf numFmtId="0" fontId="6" fillId="4" borderId="8" xfId="0" applyFont="1" applyFill="1" applyBorder="1" applyAlignment="1" applyProtection="1">
      <alignment horizontal="left" vertical="top"/>
      <protection locked="0"/>
    </xf>
    <xf numFmtId="0" fontId="6" fillId="4" borderId="9" xfId="0" applyFont="1" applyFill="1" applyBorder="1" applyAlignment="1" applyProtection="1">
      <alignment horizontal="left" vertical="top"/>
      <protection locked="0"/>
    </xf>
    <xf numFmtId="0" fontId="6" fillId="4" borderId="10" xfId="0" applyFont="1" applyFill="1" applyBorder="1" applyAlignment="1" applyProtection="1">
      <alignment horizontal="left" vertical="top"/>
      <protection locked="0"/>
    </xf>
    <xf numFmtId="0" fontId="6" fillId="4" borderId="11" xfId="0" applyFont="1" applyFill="1" applyBorder="1" applyAlignment="1" applyProtection="1">
      <alignment horizontal="left" vertical="top"/>
      <protection locked="0"/>
    </xf>
    <xf numFmtId="0" fontId="6" fillId="4" borderId="12" xfId="0" applyFont="1" applyFill="1" applyBorder="1" applyAlignment="1" applyProtection="1">
      <alignment horizontal="left" vertical="top"/>
      <protection locked="0"/>
    </xf>
    <xf numFmtId="0" fontId="6" fillId="0" borderId="0" xfId="0" applyFont="1" applyFill="1" applyAlignment="1">
      <alignment horizontal="left" vertical="center"/>
    </xf>
    <xf numFmtId="165" fontId="6" fillId="0" borderId="3" xfId="0" applyNumberFormat="1" applyFont="1" applyFill="1" applyBorder="1" applyAlignment="1" applyProtection="1">
      <alignment horizontal="center" vertical="center"/>
    </xf>
    <xf numFmtId="165" fontId="6" fillId="0" borderId="4" xfId="0" applyNumberFormat="1" applyFont="1" applyFill="1" applyBorder="1" applyAlignment="1" applyProtection="1">
      <alignment horizontal="center" vertical="center"/>
    </xf>
    <xf numFmtId="165" fontId="6" fillId="0" borderId="5" xfId="0" applyNumberFormat="1" applyFont="1" applyFill="1" applyBorder="1" applyAlignment="1" applyProtection="1">
      <alignment horizontal="center" vertical="center"/>
    </xf>
    <xf numFmtId="165" fontId="6" fillId="0" borderId="3" xfId="0" applyNumberFormat="1" applyFont="1" applyFill="1" applyBorder="1" applyAlignment="1" applyProtection="1">
      <alignment vertical="center"/>
    </xf>
    <xf numFmtId="165" fontId="6" fillId="0" borderId="4" xfId="0" applyNumberFormat="1" applyFont="1" applyFill="1" applyBorder="1" applyAlignment="1" applyProtection="1">
      <alignment vertical="center"/>
    </xf>
    <xf numFmtId="165" fontId="6" fillId="0" borderId="5" xfId="0" applyNumberFormat="1" applyFont="1" applyFill="1" applyBorder="1" applyAlignment="1" applyProtection="1">
      <alignment vertical="center"/>
    </xf>
    <xf numFmtId="0" fontId="13" fillId="0" borderId="0" xfId="0" applyFont="1" applyBorder="1" applyAlignment="1">
      <alignment horizontal="center" vertical="center" wrapText="1"/>
    </xf>
    <xf numFmtId="0" fontId="13" fillId="0" borderId="0" xfId="0" applyFont="1" applyBorder="1" applyAlignment="1">
      <alignment horizontal="center" vertical="center"/>
    </xf>
    <xf numFmtId="0" fontId="12" fillId="0" borderId="0" xfId="0" applyFont="1" applyFill="1" applyAlignment="1">
      <alignment horizontal="justify" vertical="top" wrapText="1"/>
    </xf>
    <xf numFmtId="0" fontId="6" fillId="0" borderId="0" xfId="0" applyFont="1" applyFill="1" applyAlignment="1">
      <alignment horizontal="justify" vertical="top" wrapText="1"/>
    </xf>
    <xf numFmtId="0" fontId="6" fillId="0" borderId="0" xfId="0" applyFont="1" applyFill="1" applyAlignment="1">
      <alignment horizontal="justify" vertical="top"/>
    </xf>
    <xf numFmtId="165" fontId="6" fillId="0" borderId="3" xfId="0" applyNumberFormat="1" applyFont="1" applyBorder="1" applyAlignment="1">
      <alignment horizontal="right" vertical="center"/>
    </xf>
    <xf numFmtId="165" fontId="6" fillId="0" borderId="4" xfId="0" applyNumberFormat="1" applyFont="1" applyBorder="1" applyAlignment="1">
      <alignment horizontal="right" vertical="center"/>
    </xf>
    <xf numFmtId="165" fontId="6" fillId="0" borderId="5" xfId="0" applyNumberFormat="1" applyFont="1" applyBorder="1" applyAlignment="1">
      <alignment horizontal="right" vertical="center"/>
    </xf>
    <xf numFmtId="0" fontId="17" fillId="0" borderId="0" xfId="1" applyFont="1" applyAlignment="1" applyProtection="1">
      <alignment vertical="center"/>
    </xf>
    <xf numFmtId="0" fontId="12" fillId="0" borderId="0" xfId="1" applyFont="1" applyAlignment="1" applyProtection="1">
      <alignment vertical="center" wrapText="1"/>
    </xf>
    <xf numFmtId="0" fontId="12" fillId="0" borderId="0" xfId="1" applyFont="1" applyAlignment="1" applyProtection="1">
      <alignment vertical="center"/>
    </xf>
    <xf numFmtId="168" fontId="6" fillId="0" borderId="3" xfId="0" applyNumberFormat="1" applyFont="1" applyFill="1" applyBorder="1" applyAlignment="1" applyProtection="1">
      <alignment horizontal="center" vertical="center"/>
    </xf>
    <xf numFmtId="168" fontId="6" fillId="0" borderId="4" xfId="0" applyNumberFormat="1" applyFont="1" applyFill="1" applyBorder="1" applyAlignment="1" applyProtection="1">
      <alignment horizontal="center" vertical="center"/>
    </xf>
    <xf numFmtId="168" fontId="6" fillId="0" borderId="5" xfId="0" applyNumberFormat="1" applyFont="1" applyFill="1" applyBorder="1" applyAlignment="1" applyProtection="1">
      <alignment horizontal="center" vertical="center"/>
    </xf>
    <xf numFmtId="4" fontId="6" fillId="0" borderId="3" xfId="0" applyNumberFormat="1" applyFont="1" applyFill="1" applyBorder="1" applyAlignment="1">
      <alignment horizontal="center" vertical="center"/>
    </xf>
    <xf numFmtId="4" fontId="6" fillId="0" borderId="4" xfId="0" applyNumberFormat="1" applyFont="1" applyFill="1" applyBorder="1" applyAlignment="1">
      <alignment horizontal="center" vertical="center"/>
    </xf>
    <xf numFmtId="4" fontId="6" fillId="0" borderId="5" xfId="0" applyNumberFormat="1" applyFont="1" applyFill="1" applyBorder="1" applyAlignment="1">
      <alignment horizontal="center" vertical="center"/>
    </xf>
    <xf numFmtId="0" fontId="6" fillId="0" borderId="6" xfId="0" applyFont="1" applyBorder="1" applyAlignment="1">
      <alignment horizontal="center" vertical="center"/>
    </xf>
    <xf numFmtId="0" fontId="6" fillId="0" borderId="0" xfId="3" applyFont="1" applyFill="1" applyAlignment="1">
      <alignment horizontal="left" vertical="center"/>
    </xf>
    <xf numFmtId="0" fontId="6" fillId="0" borderId="0" xfId="0" applyFont="1" applyAlignment="1">
      <alignment horizontal="right" wrapText="1"/>
    </xf>
    <xf numFmtId="0" fontId="6" fillId="0" borderId="0" xfId="0" applyFont="1" applyAlignment="1">
      <alignment horizontal="right"/>
    </xf>
    <xf numFmtId="0" fontId="6" fillId="0" borderId="1" xfId="0" applyFont="1" applyBorder="1" applyAlignment="1">
      <alignment horizontal="right"/>
    </xf>
    <xf numFmtId="0" fontId="6" fillId="2" borderId="6" xfId="0" applyFont="1" applyFill="1" applyBorder="1" applyAlignment="1" applyProtection="1">
      <alignment vertical="center" wrapText="1"/>
      <protection locked="0"/>
    </xf>
    <xf numFmtId="0" fontId="0" fillId="0" borderId="0" xfId="0" applyAlignment="1" applyProtection="1">
      <alignment vertical="center" wrapText="1"/>
      <protection locked="0"/>
    </xf>
    <xf numFmtId="0" fontId="0" fillId="0" borderId="1" xfId="0"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12" xfId="0" applyBorder="1" applyAlignment="1" applyProtection="1">
      <alignment vertical="center" wrapText="1"/>
      <protection locked="0"/>
    </xf>
    <xf numFmtId="0" fontId="6" fillId="2" borderId="3" xfId="0" applyFont="1" applyFill="1"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5" xfId="0" applyBorder="1" applyAlignment="1" applyProtection="1">
      <alignment vertical="center" wrapText="1"/>
      <protection locked="0"/>
    </xf>
    <xf numFmtId="0" fontId="6" fillId="0" borderId="0" xfId="0" applyFont="1" applyAlignment="1">
      <alignment horizontal="left" vertical="top"/>
    </xf>
    <xf numFmtId="167" fontId="6" fillId="0" borderId="3" xfId="0" applyNumberFormat="1" applyFont="1" applyFill="1" applyBorder="1" applyAlignment="1" applyProtection="1">
      <alignment horizontal="center" vertical="center"/>
    </xf>
    <xf numFmtId="167" fontId="6" fillId="0" borderId="4" xfId="0" applyNumberFormat="1" applyFont="1" applyFill="1" applyBorder="1" applyAlignment="1" applyProtection="1">
      <alignment horizontal="center" vertical="center"/>
    </xf>
    <xf numFmtId="167" fontId="6" fillId="0" borderId="5" xfId="0" applyNumberFormat="1" applyFont="1" applyFill="1" applyBorder="1" applyAlignment="1" applyProtection="1">
      <alignment horizontal="center" vertical="center"/>
    </xf>
  </cellXfs>
  <cellStyles count="10">
    <cellStyle name="Hyperlink" xfId="1" builtinId="8"/>
    <cellStyle name="Hyperlink 2" xfId="2" xr:uid="{00000000-0005-0000-0000-000001000000}"/>
    <cellStyle name="Hyperlink 2 2" xfId="5" xr:uid="{00000000-0005-0000-0000-000002000000}"/>
    <cellStyle name="Hyperlink 2 3" xfId="8" xr:uid="{00000000-0005-0000-0000-000003000000}"/>
    <cellStyle name="Hyperlink 3" xfId="6" xr:uid="{00000000-0005-0000-0000-000004000000}"/>
    <cellStyle name="Hyperlink 3 2" xfId="9" xr:uid="{00000000-0005-0000-0000-000005000000}"/>
    <cellStyle name="Hyperlink 3 3" xfId="7" xr:uid="{00000000-0005-0000-0000-000006000000}"/>
    <cellStyle name="Standaard" xfId="0" builtinId="0"/>
    <cellStyle name="Standaard 2" xfId="3" xr:uid="{00000000-0005-0000-0000-000008000000}"/>
    <cellStyle name="Standaard 3" xfId="4"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160020</xdr:colOff>
          <xdr:row>29</xdr:row>
          <xdr:rowOff>182880</xdr:rowOff>
        </xdr:from>
        <xdr:to>
          <xdr:col>2</xdr:col>
          <xdr:colOff>99060</xdr:colOff>
          <xdr:row>32</xdr:row>
          <xdr:rowOff>30480</xdr:rowOff>
        </xdr:to>
        <xdr:sp macro="" textlink="">
          <xdr:nvSpPr>
            <xdr:cNvPr id="1026" name="RB_OnderwijsNet_Vrij"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29</xdr:row>
          <xdr:rowOff>182880</xdr:rowOff>
        </xdr:from>
        <xdr:to>
          <xdr:col>16</xdr:col>
          <xdr:colOff>121920</xdr:colOff>
          <xdr:row>32</xdr:row>
          <xdr:rowOff>30480</xdr:rowOff>
        </xdr:to>
        <xdr:sp macro="" textlink="">
          <xdr:nvSpPr>
            <xdr:cNvPr id="1027" name="RB_OnderwijsNet_Gem"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29</xdr:row>
          <xdr:rowOff>182880</xdr:rowOff>
        </xdr:from>
        <xdr:to>
          <xdr:col>30</xdr:col>
          <xdr:colOff>121920</xdr:colOff>
          <xdr:row>32</xdr:row>
          <xdr:rowOff>30480</xdr:rowOff>
        </xdr:to>
        <xdr:sp macro="" textlink="">
          <xdr:nvSpPr>
            <xdr:cNvPr id="1028" name="RB_OnderwijsNet_Prov"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62</xdr:row>
          <xdr:rowOff>0</xdr:rowOff>
        </xdr:from>
        <xdr:to>
          <xdr:col>2</xdr:col>
          <xdr:colOff>99060</xdr:colOff>
          <xdr:row>64</xdr:row>
          <xdr:rowOff>0</xdr:rowOff>
        </xdr:to>
        <xdr:sp macro="" textlink="">
          <xdr:nvSpPr>
            <xdr:cNvPr id="1033" name="RB_Op_Wachtlijst_True"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64</xdr:row>
          <xdr:rowOff>0</xdr:rowOff>
        </xdr:from>
        <xdr:to>
          <xdr:col>2</xdr:col>
          <xdr:colOff>99060</xdr:colOff>
          <xdr:row>65</xdr:row>
          <xdr:rowOff>30480</xdr:rowOff>
        </xdr:to>
        <xdr:sp macro="" textlink="">
          <xdr:nvSpPr>
            <xdr:cNvPr id="1034" name="RB_Op_Wachtlijst_False"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166</xdr:row>
          <xdr:rowOff>0</xdr:rowOff>
        </xdr:from>
        <xdr:to>
          <xdr:col>2</xdr:col>
          <xdr:colOff>99060</xdr:colOff>
          <xdr:row>169</xdr:row>
          <xdr:rowOff>7620</xdr:rowOff>
        </xdr:to>
        <xdr:sp macro="" textlink="">
          <xdr:nvSpPr>
            <xdr:cNvPr id="1037" name="RB_CritRationalisatieProgr_True"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167</xdr:row>
          <xdr:rowOff>152400</xdr:rowOff>
        </xdr:from>
        <xdr:to>
          <xdr:col>2</xdr:col>
          <xdr:colOff>99060</xdr:colOff>
          <xdr:row>170</xdr:row>
          <xdr:rowOff>30480</xdr:rowOff>
        </xdr:to>
        <xdr:sp macro="" textlink="">
          <xdr:nvSpPr>
            <xdr:cNvPr id="1038" name="RB_CritRationalisatieProgr_F"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174</xdr:row>
          <xdr:rowOff>0</xdr:rowOff>
        </xdr:from>
        <xdr:to>
          <xdr:col>2</xdr:col>
          <xdr:colOff>99060</xdr:colOff>
          <xdr:row>177</xdr:row>
          <xdr:rowOff>7620</xdr:rowOff>
        </xdr:to>
        <xdr:sp macro="" textlink="">
          <xdr:nvSpPr>
            <xdr:cNvPr id="1039" name="RB_Eigenaar"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175</xdr:row>
          <xdr:rowOff>152400</xdr:rowOff>
        </xdr:from>
        <xdr:to>
          <xdr:col>2</xdr:col>
          <xdr:colOff>99060</xdr:colOff>
          <xdr:row>179</xdr:row>
          <xdr:rowOff>0</xdr:rowOff>
        </xdr:to>
        <xdr:sp macro="" textlink="">
          <xdr:nvSpPr>
            <xdr:cNvPr id="1040" name="RB_HouderZakelijkRecht"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177</xdr:row>
          <xdr:rowOff>152400</xdr:rowOff>
        </xdr:from>
        <xdr:to>
          <xdr:col>2</xdr:col>
          <xdr:colOff>99060</xdr:colOff>
          <xdr:row>180</xdr:row>
          <xdr:rowOff>30480</xdr:rowOff>
        </xdr:to>
        <xdr:sp macro="" textlink="">
          <xdr:nvSpPr>
            <xdr:cNvPr id="1041" name="RB_HouderOptieZakelijkRecht"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183</xdr:row>
          <xdr:rowOff>0</xdr:rowOff>
        </xdr:from>
        <xdr:to>
          <xdr:col>2</xdr:col>
          <xdr:colOff>99060</xdr:colOff>
          <xdr:row>186</xdr:row>
          <xdr:rowOff>7620</xdr:rowOff>
        </xdr:to>
        <xdr:sp macro="" textlink="">
          <xdr:nvSpPr>
            <xdr:cNvPr id="1044" name="RB_BeschikSchoolgebVrij_True"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184</xdr:row>
          <xdr:rowOff>152400</xdr:rowOff>
        </xdr:from>
        <xdr:to>
          <xdr:col>2</xdr:col>
          <xdr:colOff>99060</xdr:colOff>
          <xdr:row>187</xdr:row>
          <xdr:rowOff>30480</xdr:rowOff>
        </xdr:to>
        <xdr:sp macro="" textlink="">
          <xdr:nvSpPr>
            <xdr:cNvPr id="1045" name="RB_BeschikSchoolgebVrij_False"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210</xdr:row>
          <xdr:rowOff>7620</xdr:rowOff>
        </xdr:from>
        <xdr:to>
          <xdr:col>2</xdr:col>
          <xdr:colOff>106680</xdr:colOff>
          <xdr:row>213</xdr:row>
          <xdr:rowOff>7620</xdr:rowOff>
        </xdr:to>
        <xdr:sp macro="" textlink="">
          <xdr:nvSpPr>
            <xdr:cNvPr id="1047" name="CB_Nieuwbouw"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212</xdr:row>
          <xdr:rowOff>7620</xdr:rowOff>
        </xdr:from>
        <xdr:to>
          <xdr:col>2</xdr:col>
          <xdr:colOff>114300</xdr:colOff>
          <xdr:row>215</xdr:row>
          <xdr:rowOff>22860</xdr:rowOff>
        </xdr:to>
        <xdr:sp macro="" textlink="">
          <xdr:nvSpPr>
            <xdr:cNvPr id="1048" name="CB_Verbouwingswerken"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33</xdr:row>
          <xdr:rowOff>182880</xdr:rowOff>
        </xdr:from>
        <xdr:to>
          <xdr:col>2</xdr:col>
          <xdr:colOff>99060</xdr:colOff>
          <xdr:row>37</xdr:row>
          <xdr:rowOff>0</xdr:rowOff>
        </xdr:to>
        <xdr:sp macro="" textlink="">
          <xdr:nvSpPr>
            <xdr:cNvPr id="1055" name="RB_Prov_Ant"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666</xdr:row>
          <xdr:rowOff>0</xdr:rowOff>
        </xdr:from>
        <xdr:to>
          <xdr:col>2</xdr:col>
          <xdr:colOff>99060</xdr:colOff>
          <xdr:row>669</xdr:row>
          <xdr:rowOff>7620</xdr:rowOff>
        </xdr:to>
        <xdr:sp macro="" textlink="">
          <xdr:nvSpPr>
            <xdr:cNvPr id="1063" name="CB_BewijsstukZakelijkRechtJN"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668</xdr:row>
          <xdr:rowOff>0</xdr:rowOff>
        </xdr:from>
        <xdr:to>
          <xdr:col>2</xdr:col>
          <xdr:colOff>99060</xdr:colOff>
          <xdr:row>671</xdr:row>
          <xdr:rowOff>7620</xdr:rowOff>
        </xdr:to>
        <xdr:sp macro="" textlink="">
          <xdr:nvSpPr>
            <xdr:cNvPr id="1064" name="CB_BewijsstukAttestVerzekering"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35</xdr:row>
          <xdr:rowOff>152400</xdr:rowOff>
        </xdr:from>
        <xdr:to>
          <xdr:col>2</xdr:col>
          <xdr:colOff>99060</xdr:colOff>
          <xdr:row>38</xdr:row>
          <xdr:rowOff>30480</xdr:rowOff>
        </xdr:to>
        <xdr:sp macro="" textlink="">
          <xdr:nvSpPr>
            <xdr:cNvPr id="1065" name="RB_Prov_BHG"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33</xdr:row>
          <xdr:rowOff>182880</xdr:rowOff>
        </xdr:from>
        <xdr:to>
          <xdr:col>16</xdr:col>
          <xdr:colOff>121920</xdr:colOff>
          <xdr:row>37</xdr:row>
          <xdr:rowOff>0</xdr:rowOff>
        </xdr:to>
        <xdr:sp macro="" textlink="">
          <xdr:nvSpPr>
            <xdr:cNvPr id="1068" name="RB_Prov_Lim"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35</xdr:row>
          <xdr:rowOff>152400</xdr:rowOff>
        </xdr:from>
        <xdr:to>
          <xdr:col>16</xdr:col>
          <xdr:colOff>121920</xdr:colOff>
          <xdr:row>38</xdr:row>
          <xdr:rowOff>30480</xdr:rowOff>
        </xdr:to>
        <xdr:sp macro="" textlink="">
          <xdr:nvSpPr>
            <xdr:cNvPr id="1069" name="RB_Prov_OV"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33</xdr:row>
          <xdr:rowOff>182880</xdr:rowOff>
        </xdr:from>
        <xdr:to>
          <xdr:col>30</xdr:col>
          <xdr:colOff>121920</xdr:colOff>
          <xdr:row>37</xdr:row>
          <xdr:rowOff>0</xdr:rowOff>
        </xdr:to>
        <xdr:sp macro="" textlink="">
          <xdr:nvSpPr>
            <xdr:cNvPr id="1070" name="RB_Prov_VB"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35</xdr:row>
          <xdr:rowOff>152400</xdr:rowOff>
        </xdr:from>
        <xdr:to>
          <xdr:col>30</xdr:col>
          <xdr:colOff>121920</xdr:colOff>
          <xdr:row>38</xdr:row>
          <xdr:rowOff>30480</xdr:rowOff>
        </xdr:to>
        <xdr:sp macro="" textlink="">
          <xdr:nvSpPr>
            <xdr:cNvPr id="1071" name="RB_Prov_WV"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118</xdr:row>
          <xdr:rowOff>0</xdr:rowOff>
        </xdr:from>
        <xdr:to>
          <xdr:col>2</xdr:col>
          <xdr:colOff>99060</xdr:colOff>
          <xdr:row>121</xdr:row>
          <xdr:rowOff>7620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120</xdr:row>
          <xdr:rowOff>0</xdr:rowOff>
        </xdr:from>
        <xdr:to>
          <xdr:col>2</xdr:col>
          <xdr:colOff>99060</xdr:colOff>
          <xdr:row>122</xdr:row>
          <xdr:rowOff>38100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126</xdr:row>
          <xdr:rowOff>0</xdr:rowOff>
        </xdr:from>
        <xdr:to>
          <xdr:col>2</xdr:col>
          <xdr:colOff>99060</xdr:colOff>
          <xdr:row>129</xdr:row>
          <xdr:rowOff>7620</xdr:rowOff>
        </xdr:to>
        <xdr:sp macro="" textlink="">
          <xdr:nvSpPr>
            <xdr:cNvPr id="1075" name="RB_CoordinerendeMacht_True"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157</xdr:row>
          <xdr:rowOff>0</xdr:rowOff>
        </xdr:from>
        <xdr:to>
          <xdr:col>2</xdr:col>
          <xdr:colOff>99060</xdr:colOff>
          <xdr:row>159</xdr:row>
          <xdr:rowOff>38100</xdr:rowOff>
        </xdr:to>
        <xdr:sp macro="" textlink="">
          <xdr:nvSpPr>
            <xdr:cNvPr id="1077" name="RB_Samen_Met_Andere_OI_True"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290</xdr:row>
          <xdr:rowOff>0</xdr:rowOff>
        </xdr:from>
        <xdr:to>
          <xdr:col>2</xdr:col>
          <xdr:colOff>99060</xdr:colOff>
          <xdr:row>295</xdr:row>
          <xdr:rowOff>121920</xdr:rowOff>
        </xdr:to>
        <xdr:sp macro="" textlink="">
          <xdr:nvSpPr>
            <xdr:cNvPr id="1079" name="RB_SamenWerking_OV_PS_True"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289</xdr:row>
          <xdr:rowOff>60960</xdr:rowOff>
        </xdr:from>
        <xdr:to>
          <xdr:col>2</xdr:col>
          <xdr:colOff>99060</xdr:colOff>
          <xdr:row>292</xdr:row>
          <xdr:rowOff>7620</xdr:rowOff>
        </xdr:to>
        <xdr:sp macro="" textlink="">
          <xdr:nvSpPr>
            <xdr:cNvPr id="1080" name="RB_SamenWerking_OV_PS_False"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295</xdr:row>
          <xdr:rowOff>175260</xdr:rowOff>
        </xdr:from>
        <xdr:to>
          <xdr:col>2</xdr:col>
          <xdr:colOff>99060</xdr:colOff>
          <xdr:row>299</xdr:row>
          <xdr:rowOff>0</xdr:rowOff>
        </xdr:to>
        <xdr:sp macro="" textlink="">
          <xdr:nvSpPr>
            <xdr:cNvPr id="1081" name="CB_Dienst_Onr_Erfgoed"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298</xdr:row>
          <xdr:rowOff>0</xdr:rowOff>
        </xdr:from>
        <xdr:to>
          <xdr:col>2</xdr:col>
          <xdr:colOff>99060</xdr:colOff>
          <xdr:row>301</xdr:row>
          <xdr:rowOff>7620</xdr:rowOff>
        </xdr:to>
        <xdr:sp macro="" textlink="">
          <xdr:nvSpPr>
            <xdr:cNvPr id="1082" name="CB_VIPA"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301</xdr:row>
          <xdr:rowOff>0</xdr:rowOff>
        </xdr:from>
        <xdr:to>
          <xdr:col>2</xdr:col>
          <xdr:colOff>99060</xdr:colOff>
          <xdr:row>303</xdr:row>
          <xdr:rowOff>30480</xdr:rowOff>
        </xdr:to>
        <xdr:sp macro="" textlink="">
          <xdr:nvSpPr>
            <xdr:cNvPr id="1083" name="CB_VGC"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304</xdr:row>
          <xdr:rowOff>0</xdr:rowOff>
        </xdr:from>
        <xdr:to>
          <xdr:col>2</xdr:col>
          <xdr:colOff>99060</xdr:colOff>
          <xdr:row>307</xdr:row>
          <xdr:rowOff>7620</xdr:rowOff>
        </xdr:to>
        <xdr:sp macro="" textlink="">
          <xdr:nvSpPr>
            <xdr:cNvPr id="1084" name="CB_Andere_Overheden"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281</xdr:row>
          <xdr:rowOff>0</xdr:rowOff>
        </xdr:from>
        <xdr:to>
          <xdr:col>2</xdr:col>
          <xdr:colOff>99060</xdr:colOff>
          <xdr:row>284</xdr:row>
          <xdr:rowOff>0</xdr:rowOff>
        </xdr:to>
        <xdr:sp macro="" textlink="">
          <xdr:nvSpPr>
            <xdr:cNvPr id="1087" name="RB_Schadeloosstelling_True"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285</xdr:row>
          <xdr:rowOff>0</xdr:rowOff>
        </xdr:from>
        <xdr:to>
          <xdr:col>2</xdr:col>
          <xdr:colOff>99060</xdr:colOff>
          <xdr:row>287</xdr:row>
          <xdr:rowOff>38100</xdr:rowOff>
        </xdr:to>
        <xdr:sp macro="" textlink="">
          <xdr:nvSpPr>
            <xdr:cNvPr id="1088" name="RB_Schadeloosstelling_False"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669</xdr:row>
          <xdr:rowOff>152400</xdr:rowOff>
        </xdr:from>
        <xdr:to>
          <xdr:col>2</xdr:col>
          <xdr:colOff>99060</xdr:colOff>
          <xdr:row>673</xdr:row>
          <xdr:rowOff>0</xdr:rowOff>
        </xdr:to>
        <xdr:sp macro="" textlink="">
          <xdr:nvSpPr>
            <xdr:cNvPr id="1089" name="CB_BewijsstukSamenwmod"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672</xdr:row>
          <xdr:rowOff>0</xdr:rowOff>
        </xdr:from>
        <xdr:to>
          <xdr:col>2</xdr:col>
          <xdr:colOff>99060</xdr:colOff>
          <xdr:row>675</xdr:row>
          <xdr:rowOff>22860</xdr:rowOff>
        </xdr:to>
        <xdr:sp macro="" textlink="">
          <xdr:nvSpPr>
            <xdr:cNvPr id="1091" name="CB_BewijsstukBerekBrutoOpp"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56</xdr:row>
          <xdr:rowOff>160020</xdr:rowOff>
        </xdr:from>
        <xdr:to>
          <xdr:col>2</xdr:col>
          <xdr:colOff>99060</xdr:colOff>
          <xdr:row>59</xdr:row>
          <xdr:rowOff>7620</xdr:rowOff>
        </xdr:to>
        <xdr:sp macro="" textlink="">
          <xdr:nvSpPr>
            <xdr:cNvPr id="1109" name="RB_Diko_True"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58</xdr:row>
          <xdr:rowOff>0</xdr:rowOff>
        </xdr:from>
        <xdr:to>
          <xdr:col>2</xdr:col>
          <xdr:colOff>99060</xdr:colOff>
          <xdr:row>60</xdr:row>
          <xdr:rowOff>38100</xdr:rowOff>
        </xdr:to>
        <xdr:sp macro="" textlink="">
          <xdr:nvSpPr>
            <xdr:cNvPr id="1110" name="RB_Diko_False"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128</xdr:row>
          <xdr:rowOff>0</xdr:rowOff>
        </xdr:from>
        <xdr:to>
          <xdr:col>2</xdr:col>
          <xdr:colOff>99060</xdr:colOff>
          <xdr:row>130</xdr:row>
          <xdr:rowOff>38100</xdr:rowOff>
        </xdr:to>
        <xdr:sp macro="" textlink="">
          <xdr:nvSpPr>
            <xdr:cNvPr id="1114" name="RB_CoordinerendeMacht_False"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118</xdr:row>
          <xdr:rowOff>0</xdr:rowOff>
        </xdr:from>
        <xdr:to>
          <xdr:col>2</xdr:col>
          <xdr:colOff>99060</xdr:colOff>
          <xdr:row>121</xdr:row>
          <xdr:rowOff>7620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118</xdr:row>
          <xdr:rowOff>0</xdr:rowOff>
        </xdr:from>
        <xdr:to>
          <xdr:col>2</xdr:col>
          <xdr:colOff>99060</xdr:colOff>
          <xdr:row>121</xdr:row>
          <xdr:rowOff>7620</xdr:rowOff>
        </xdr:to>
        <xdr:sp macro="" textlink="">
          <xdr:nvSpPr>
            <xdr:cNvPr id="1116" name="RB_Samen_Met_Andere_IM_True"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120</xdr:row>
          <xdr:rowOff>0</xdr:rowOff>
        </xdr:from>
        <xdr:to>
          <xdr:col>2</xdr:col>
          <xdr:colOff>99060</xdr:colOff>
          <xdr:row>122</xdr:row>
          <xdr:rowOff>38100</xdr:rowOff>
        </xdr:to>
        <xdr:sp macro="" textlink="">
          <xdr:nvSpPr>
            <xdr:cNvPr id="1117" name="RB_Samen_Met_Andere_IM_False"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159</xdr:row>
          <xdr:rowOff>0</xdr:rowOff>
        </xdr:from>
        <xdr:to>
          <xdr:col>2</xdr:col>
          <xdr:colOff>99060</xdr:colOff>
          <xdr:row>160</xdr:row>
          <xdr:rowOff>38100</xdr:rowOff>
        </xdr:to>
        <xdr:sp macro="" textlink="">
          <xdr:nvSpPr>
            <xdr:cNvPr id="1118" name="RB_Samen_Met_Andere_OI_False"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479</xdr:row>
          <xdr:rowOff>38100</xdr:rowOff>
        </xdr:from>
        <xdr:to>
          <xdr:col>35</xdr:col>
          <xdr:colOff>60960</xdr:colOff>
          <xdr:row>481</xdr:row>
          <xdr:rowOff>7620</xdr:rowOff>
        </xdr:to>
        <xdr:sp macro="" textlink="">
          <xdr:nvSpPr>
            <xdr:cNvPr id="1120" name="CB_GebAfgebrOntrGesubAGIOnGeb2"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22860</xdr:colOff>
          <xdr:row>501</xdr:row>
          <xdr:rowOff>0</xdr:rowOff>
        </xdr:from>
        <xdr:to>
          <xdr:col>35</xdr:col>
          <xdr:colOff>38100</xdr:colOff>
          <xdr:row>502</xdr:row>
          <xdr:rowOff>30480</xdr:rowOff>
        </xdr:to>
        <xdr:sp macro="" textlink="">
          <xdr:nvSpPr>
            <xdr:cNvPr id="1123" name="CB_LokLOAfgebrOntrGesubAGIOnG1"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51</xdr:row>
          <xdr:rowOff>213360</xdr:rowOff>
        </xdr:from>
        <xdr:to>
          <xdr:col>2</xdr:col>
          <xdr:colOff>121920</xdr:colOff>
          <xdr:row>57</xdr:row>
          <xdr:rowOff>0</xdr:rowOff>
        </xdr:to>
        <xdr:sp macro="" textlink="">
          <xdr:nvSpPr>
            <xdr:cNvPr id="1125" name="RB_Minder_Dan_125D_True"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51</xdr:row>
          <xdr:rowOff>220980</xdr:rowOff>
        </xdr:from>
        <xdr:to>
          <xdr:col>2</xdr:col>
          <xdr:colOff>114300</xdr:colOff>
          <xdr:row>54</xdr:row>
          <xdr:rowOff>7620</xdr:rowOff>
        </xdr:to>
        <xdr:sp macro="" textlink="">
          <xdr:nvSpPr>
            <xdr:cNvPr id="1126" name="RB_Minder_Dan_125D_False"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310</xdr:row>
          <xdr:rowOff>160020</xdr:rowOff>
        </xdr:from>
        <xdr:to>
          <xdr:col>2</xdr:col>
          <xdr:colOff>106680</xdr:colOff>
          <xdr:row>314</xdr:row>
          <xdr:rowOff>60960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309</xdr:row>
          <xdr:rowOff>0</xdr:rowOff>
        </xdr:from>
        <xdr:to>
          <xdr:col>2</xdr:col>
          <xdr:colOff>106680</xdr:colOff>
          <xdr:row>312</xdr:row>
          <xdr:rowOff>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42</xdr:row>
          <xdr:rowOff>0</xdr:rowOff>
        </xdr:from>
        <xdr:to>
          <xdr:col>2</xdr:col>
          <xdr:colOff>99060</xdr:colOff>
          <xdr:row>45</xdr:row>
          <xdr:rowOff>7620</xdr:rowOff>
        </xdr:to>
        <xdr:sp macro="" textlink="">
          <xdr:nvSpPr>
            <xdr:cNvPr id="1130" name="RB_Standaardprocedure"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44</xdr:row>
          <xdr:rowOff>0</xdr:rowOff>
        </xdr:from>
        <xdr:to>
          <xdr:col>2</xdr:col>
          <xdr:colOff>99060</xdr:colOff>
          <xdr:row>47</xdr:row>
          <xdr:rowOff>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44</xdr:row>
          <xdr:rowOff>0</xdr:rowOff>
        </xdr:from>
        <xdr:to>
          <xdr:col>2</xdr:col>
          <xdr:colOff>99060</xdr:colOff>
          <xdr:row>47</xdr:row>
          <xdr:rowOff>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44</xdr:row>
          <xdr:rowOff>0</xdr:rowOff>
        </xdr:from>
        <xdr:to>
          <xdr:col>2</xdr:col>
          <xdr:colOff>99060</xdr:colOff>
          <xdr:row>47</xdr:row>
          <xdr:rowOff>0</xdr:rowOff>
        </xdr:to>
        <xdr:sp macro="" textlink="">
          <xdr:nvSpPr>
            <xdr:cNvPr id="1133" name="RB_Verkorteprocedure"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46</xdr:row>
          <xdr:rowOff>0</xdr:rowOff>
        </xdr:from>
        <xdr:to>
          <xdr:col>2</xdr:col>
          <xdr:colOff>106680</xdr:colOff>
          <xdr:row>49</xdr:row>
          <xdr:rowOff>0</xdr:rowOff>
        </xdr:to>
        <xdr:sp macro="" textlink="">
          <xdr:nvSpPr>
            <xdr:cNvPr id="1134" name="RB_Standaardprocedure"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48</xdr:row>
          <xdr:rowOff>7620</xdr:rowOff>
        </xdr:from>
        <xdr:to>
          <xdr:col>2</xdr:col>
          <xdr:colOff>99060</xdr:colOff>
          <xdr:row>51</xdr:row>
          <xdr:rowOff>7620</xdr:rowOff>
        </xdr:to>
        <xdr:sp macro="" textlink="">
          <xdr:nvSpPr>
            <xdr:cNvPr id="1135" name="RB_Spoedprocedure"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29</xdr:row>
          <xdr:rowOff>182880</xdr:rowOff>
        </xdr:from>
        <xdr:to>
          <xdr:col>2</xdr:col>
          <xdr:colOff>99060</xdr:colOff>
          <xdr:row>32</xdr:row>
          <xdr:rowOff>30480</xdr:rowOff>
        </xdr:to>
        <xdr:sp macro="" textlink="">
          <xdr:nvSpPr>
            <xdr:cNvPr id="1136" name="RB_OnderwijsNet_Vrij"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29</xdr:row>
          <xdr:rowOff>182880</xdr:rowOff>
        </xdr:from>
        <xdr:to>
          <xdr:col>16</xdr:col>
          <xdr:colOff>121920</xdr:colOff>
          <xdr:row>32</xdr:row>
          <xdr:rowOff>30480</xdr:rowOff>
        </xdr:to>
        <xdr:sp macro="" textlink="">
          <xdr:nvSpPr>
            <xdr:cNvPr id="1137" name="RB_OnderwijsNet_Gem"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29</xdr:row>
          <xdr:rowOff>182880</xdr:rowOff>
        </xdr:from>
        <xdr:to>
          <xdr:col>30</xdr:col>
          <xdr:colOff>121920</xdr:colOff>
          <xdr:row>32</xdr:row>
          <xdr:rowOff>30480</xdr:rowOff>
        </xdr:to>
        <xdr:sp macro="" textlink="">
          <xdr:nvSpPr>
            <xdr:cNvPr id="1138" name="RB_OnderwijsNet_Prov"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42</xdr:row>
          <xdr:rowOff>0</xdr:rowOff>
        </xdr:from>
        <xdr:to>
          <xdr:col>2</xdr:col>
          <xdr:colOff>99060</xdr:colOff>
          <xdr:row>45</xdr:row>
          <xdr:rowOff>7620</xdr:rowOff>
        </xdr:to>
        <xdr:sp macro="" textlink="">
          <xdr:nvSpPr>
            <xdr:cNvPr id="1139" name="RB_Standaardprocedure"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35</xdr:row>
          <xdr:rowOff>152400</xdr:rowOff>
        </xdr:from>
        <xdr:to>
          <xdr:col>2</xdr:col>
          <xdr:colOff>99060</xdr:colOff>
          <xdr:row>38</xdr:row>
          <xdr:rowOff>30480</xdr:rowOff>
        </xdr:to>
        <xdr:sp macro="" textlink="">
          <xdr:nvSpPr>
            <xdr:cNvPr id="1146" name="RB_Prov_BHG"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33</xdr:row>
          <xdr:rowOff>182880</xdr:rowOff>
        </xdr:from>
        <xdr:to>
          <xdr:col>16</xdr:col>
          <xdr:colOff>121920</xdr:colOff>
          <xdr:row>37</xdr:row>
          <xdr:rowOff>0</xdr:rowOff>
        </xdr:to>
        <xdr:sp macro="" textlink="">
          <xdr:nvSpPr>
            <xdr:cNvPr id="1147" name="RB_Prov_Lim"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35</xdr:row>
          <xdr:rowOff>152400</xdr:rowOff>
        </xdr:from>
        <xdr:to>
          <xdr:col>16</xdr:col>
          <xdr:colOff>121920</xdr:colOff>
          <xdr:row>38</xdr:row>
          <xdr:rowOff>30480</xdr:rowOff>
        </xdr:to>
        <xdr:sp macro="" textlink="">
          <xdr:nvSpPr>
            <xdr:cNvPr id="1148" name="RB_Prov_OV"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33</xdr:row>
          <xdr:rowOff>182880</xdr:rowOff>
        </xdr:from>
        <xdr:to>
          <xdr:col>30</xdr:col>
          <xdr:colOff>121920</xdr:colOff>
          <xdr:row>37</xdr:row>
          <xdr:rowOff>0</xdr:rowOff>
        </xdr:to>
        <xdr:sp macro="" textlink="">
          <xdr:nvSpPr>
            <xdr:cNvPr id="1149" name="RB_Prov_VB"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35</xdr:row>
          <xdr:rowOff>152400</xdr:rowOff>
        </xdr:from>
        <xdr:to>
          <xdr:col>30</xdr:col>
          <xdr:colOff>121920</xdr:colOff>
          <xdr:row>38</xdr:row>
          <xdr:rowOff>30480</xdr:rowOff>
        </xdr:to>
        <xdr:sp macro="" textlink="">
          <xdr:nvSpPr>
            <xdr:cNvPr id="1150" name="RB_Prov_WV"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56</xdr:row>
          <xdr:rowOff>160020</xdr:rowOff>
        </xdr:from>
        <xdr:to>
          <xdr:col>2</xdr:col>
          <xdr:colOff>99060</xdr:colOff>
          <xdr:row>59</xdr:row>
          <xdr:rowOff>7620</xdr:rowOff>
        </xdr:to>
        <xdr:sp macro="" textlink="">
          <xdr:nvSpPr>
            <xdr:cNvPr id="1152" name="RB_Diko_True"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58</xdr:row>
          <xdr:rowOff>0</xdr:rowOff>
        </xdr:from>
        <xdr:to>
          <xdr:col>2</xdr:col>
          <xdr:colOff>99060</xdr:colOff>
          <xdr:row>60</xdr:row>
          <xdr:rowOff>38100</xdr:rowOff>
        </xdr:to>
        <xdr:sp macro="" textlink="">
          <xdr:nvSpPr>
            <xdr:cNvPr id="1153" name="RB_Diko_False"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157</xdr:row>
          <xdr:rowOff>0</xdr:rowOff>
        </xdr:from>
        <xdr:to>
          <xdr:col>2</xdr:col>
          <xdr:colOff>99060</xdr:colOff>
          <xdr:row>159</xdr:row>
          <xdr:rowOff>38100</xdr:rowOff>
        </xdr:to>
        <xdr:sp macro="" textlink="">
          <xdr:nvSpPr>
            <xdr:cNvPr id="1157" name="RB_Samen_Met_Andere_OI_True"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159</xdr:row>
          <xdr:rowOff>0</xdr:rowOff>
        </xdr:from>
        <xdr:to>
          <xdr:col>2</xdr:col>
          <xdr:colOff>99060</xdr:colOff>
          <xdr:row>160</xdr:row>
          <xdr:rowOff>38100</xdr:rowOff>
        </xdr:to>
        <xdr:sp macro="" textlink="">
          <xdr:nvSpPr>
            <xdr:cNvPr id="1158" name="RB_Samen_Met_Andere_OI_False"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302</xdr:row>
          <xdr:rowOff>7620</xdr:rowOff>
        </xdr:from>
        <xdr:to>
          <xdr:col>2</xdr:col>
          <xdr:colOff>99060</xdr:colOff>
          <xdr:row>305</xdr:row>
          <xdr:rowOff>22860</xdr:rowOff>
        </xdr:to>
        <xdr:sp macro="" textlink="">
          <xdr:nvSpPr>
            <xdr:cNvPr id="1160" name="CB_VGC"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30480</xdr:colOff>
          <xdr:row>503</xdr:row>
          <xdr:rowOff>0</xdr:rowOff>
        </xdr:from>
        <xdr:to>
          <xdr:col>35</xdr:col>
          <xdr:colOff>38100</xdr:colOff>
          <xdr:row>505</xdr:row>
          <xdr:rowOff>0</xdr:rowOff>
        </xdr:to>
        <xdr:sp macro="" textlink="">
          <xdr:nvSpPr>
            <xdr:cNvPr id="1161" name="CB_LokLOAfgebrOntrGesubAGIOnG1"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674</xdr:row>
          <xdr:rowOff>0</xdr:rowOff>
        </xdr:from>
        <xdr:to>
          <xdr:col>2</xdr:col>
          <xdr:colOff>106680</xdr:colOff>
          <xdr:row>677</xdr:row>
          <xdr:rowOff>22860</xdr:rowOff>
        </xdr:to>
        <xdr:sp macro="" textlink="">
          <xdr:nvSpPr>
            <xdr:cNvPr id="1163" name="CB_BewijsstukBerekBrutoOpp"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675</xdr:row>
          <xdr:rowOff>152400</xdr:rowOff>
        </xdr:from>
        <xdr:to>
          <xdr:col>2</xdr:col>
          <xdr:colOff>114300</xdr:colOff>
          <xdr:row>678</xdr:row>
          <xdr:rowOff>30480</xdr:rowOff>
        </xdr:to>
        <xdr:sp macro="" textlink="">
          <xdr:nvSpPr>
            <xdr:cNvPr id="1164" name="CB_BewijsstukBerekBrutoOpp"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43960</xdr:colOff>
      <xdr:row>697</xdr:row>
      <xdr:rowOff>21980</xdr:rowOff>
    </xdr:from>
    <xdr:to>
      <xdr:col>27</xdr:col>
      <xdr:colOff>29306</xdr:colOff>
      <xdr:row>699</xdr:row>
      <xdr:rowOff>161192</xdr:rowOff>
    </xdr:to>
    <xdr:sp macro="" textlink="">
      <xdr:nvSpPr>
        <xdr:cNvPr id="88" name="Tekstvak 87">
          <a:extLst>
            <a:ext uri="{FF2B5EF4-FFF2-40B4-BE49-F238E27FC236}">
              <a16:creationId xmlns:a16="http://schemas.microsoft.com/office/drawing/2014/main" id="{00000000-0008-0000-0000-000058000000}"/>
            </a:ext>
          </a:extLst>
        </xdr:cNvPr>
        <xdr:cNvSpPr txBox="1"/>
      </xdr:nvSpPr>
      <xdr:spPr>
        <a:xfrm>
          <a:off x="3953020" y="99851600"/>
          <a:ext cx="130126" cy="2077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nl-BE" sz="1100"/>
        </a:p>
      </xdr:txBody>
    </xdr:sp>
    <xdr:clientData/>
  </xdr:twoCellAnchor>
  <mc:AlternateContent xmlns:mc="http://schemas.openxmlformats.org/markup-compatibility/2006">
    <mc:Choice xmlns:a14="http://schemas.microsoft.com/office/drawing/2010/main" Requires="a14">
      <xdr:twoCellAnchor editAs="oneCell">
        <xdr:from>
          <xdr:col>0</xdr:col>
          <xdr:colOff>190500</xdr:colOff>
          <xdr:row>219</xdr:row>
          <xdr:rowOff>7620</xdr:rowOff>
        </xdr:from>
        <xdr:to>
          <xdr:col>2</xdr:col>
          <xdr:colOff>137160</xdr:colOff>
          <xdr:row>222</xdr:row>
          <xdr:rowOff>22860</xdr:rowOff>
        </xdr:to>
        <xdr:sp macro="" textlink="">
          <xdr:nvSpPr>
            <xdr:cNvPr id="1165" name="CB_Nieuwbouw"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221</xdr:row>
          <xdr:rowOff>22860</xdr:rowOff>
        </xdr:from>
        <xdr:to>
          <xdr:col>2</xdr:col>
          <xdr:colOff>137160</xdr:colOff>
          <xdr:row>224</xdr:row>
          <xdr:rowOff>38100</xdr:rowOff>
        </xdr:to>
        <xdr:sp macro="" textlink="">
          <xdr:nvSpPr>
            <xdr:cNvPr id="1166" name="CB_Nieuwbouw"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223</xdr:row>
          <xdr:rowOff>7620</xdr:rowOff>
        </xdr:from>
        <xdr:to>
          <xdr:col>2</xdr:col>
          <xdr:colOff>137160</xdr:colOff>
          <xdr:row>226</xdr:row>
          <xdr:rowOff>22860</xdr:rowOff>
        </xdr:to>
        <xdr:sp macro="" textlink="">
          <xdr:nvSpPr>
            <xdr:cNvPr id="1167" name="CB_Nieuwbouw"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225</xdr:row>
          <xdr:rowOff>22860</xdr:rowOff>
        </xdr:from>
        <xdr:to>
          <xdr:col>2</xdr:col>
          <xdr:colOff>137160</xdr:colOff>
          <xdr:row>228</xdr:row>
          <xdr:rowOff>30480</xdr:rowOff>
        </xdr:to>
        <xdr:sp macro="" textlink="">
          <xdr:nvSpPr>
            <xdr:cNvPr id="1168" name="CB_Nieuwbouw"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227</xdr:row>
          <xdr:rowOff>7620</xdr:rowOff>
        </xdr:from>
        <xdr:to>
          <xdr:col>2</xdr:col>
          <xdr:colOff>137160</xdr:colOff>
          <xdr:row>230</xdr:row>
          <xdr:rowOff>22860</xdr:rowOff>
        </xdr:to>
        <xdr:sp macro="" textlink="">
          <xdr:nvSpPr>
            <xdr:cNvPr id="1169" name="CB_Nieuwbouw"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229</xdr:row>
          <xdr:rowOff>22860</xdr:rowOff>
        </xdr:from>
        <xdr:to>
          <xdr:col>2</xdr:col>
          <xdr:colOff>137160</xdr:colOff>
          <xdr:row>232</xdr:row>
          <xdr:rowOff>22860</xdr:rowOff>
        </xdr:to>
        <xdr:sp macro="" textlink="">
          <xdr:nvSpPr>
            <xdr:cNvPr id="1170" name="CB_Nieuwbouw"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30480</xdr:colOff>
          <xdr:row>478</xdr:row>
          <xdr:rowOff>0</xdr:rowOff>
        </xdr:from>
        <xdr:to>
          <xdr:col>35</xdr:col>
          <xdr:colOff>38100</xdr:colOff>
          <xdr:row>479</xdr:row>
          <xdr:rowOff>38100</xdr:rowOff>
        </xdr:to>
        <xdr:sp macro="" textlink="">
          <xdr:nvSpPr>
            <xdr:cNvPr id="1171" name="CB_GebAfgebrOntrGesubAGIOnGeb1"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3.xml"/><Relationship Id="rId18" Type="http://schemas.openxmlformats.org/officeDocument/2006/relationships/ctrlProp" Target="../ctrlProps/ctrlProp8.xml"/><Relationship Id="rId26" Type="http://schemas.openxmlformats.org/officeDocument/2006/relationships/ctrlProp" Target="../ctrlProps/ctrlProp16.xml"/><Relationship Id="rId39" Type="http://schemas.openxmlformats.org/officeDocument/2006/relationships/ctrlProp" Target="../ctrlProps/ctrlProp29.xml"/><Relationship Id="rId21" Type="http://schemas.openxmlformats.org/officeDocument/2006/relationships/ctrlProp" Target="../ctrlProps/ctrlProp11.xml"/><Relationship Id="rId34" Type="http://schemas.openxmlformats.org/officeDocument/2006/relationships/ctrlProp" Target="../ctrlProps/ctrlProp24.xml"/><Relationship Id="rId42" Type="http://schemas.openxmlformats.org/officeDocument/2006/relationships/ctrlProp" Target="../ctrlProps/ctrlProp32.xml"/><Relationship Id="rId47" Type="http://schemas.openxmlformats.org/officeDocument/2006/relationships/ctrlProp" Target="../ctrlProps/ctrlProp37.xml"/><Relationship Id="rId50" Type="http://schemas.openxmlformats.org/officeDocument/2006/relationships/ctrlProp" Target="../ctrlProps/ctrlProp40.xml"/><Relationship Id="rId55" Type="http://schemas.openxmlformats.org/officeDocument/2006/relationships/ctrlProp" Target="../ctrlProps/ctrlProp45.xml"/><Relationship Id="rId63" Type="http://schemas.openxmlformats.org/officeDocument/2006/relationships/ctrlProp" Target="../ctrlProps/ctrlProp53.xml"/><Relationship Id="rId68" Type="http://schemas.openxmlformats.org/officeDocument/2006/relationships/ctrlProp" Target="../ctrlProps/ctrlProp58.xml"/><Relationship Id="rId76" Type="http://schemas.openxmlformats.org/officeDocument/2006/relationships/ctrlProp" Target="../ctrlProps/ctrlProp66.xml"/><Relationship Id="rId84" Type="http://schemas.openxmlformats.org/officeDocument/2006/relationships/ctrlProp" Target="../ctrlProps/ctrlProp74.xml"/><Relationship Id="rId89" Type="http://schemas.openxmlformats.org/officeDocument/2006/relationships/ctrlProp" Target="../ctrlProps/ctrlProp79.xml"/><Relationship Id="rId7" Type="http://schemas.openxmlformats.org/officeDocument/2006/relationships/printerSettings" Target="../printerSettings/printerSettings1.bin"/><Relationship Id="rId71" Type="http://schemas.openxmlformats.org/officeDocument/2006/relationships/ctrlProp" Target="../ctrlProps/ctrlProp61.xml"/><Relationship Id="rId2" Type="http://schemas.openxmlformats.org/officeDocument/2006/relationships/hyperlink" Target="http://www.agion.be/" TargetMode="External"/><Relationship Id="rId16" Type="http://schemas.openxmlformats.org/officeDocument/2006/relationships/ctrlProp" Target="../ctrlProps/ctrlProp6.xml"/><Relationship Id="rId29" Type="http://schemas.openxmlformats.org/officeDocument/2006/relationships/ctrlProp" Target="../ctrlProps/ctrlProp19.xml"/><Relationship Id="rId11" Type="http://schemas.openxmlformats.org/officeDocument/2006/relationships/ctrlProp" Target="../ctrlProps/ctrlProp1.xml"/><Relationship Id="rId24" Type="http://schemas.openxmlformats.org/officeDocument/2006/relationships/ctrlProp" Target="../ctrlProps/ctrlProp14.xml"/><Relationship Id="rId32" Type="http://schemas.openxmlformats.org/officeDocument/2006/relationships/ctrlProp" Target="../ctrlProps/ctrlProp22.xml"/><Relationship Id="rId37" Type="http://schemas.openxmlformats.org/officeDocument/2006/relationships/ctrlProp" Target="../ctrlProps/ctrlProp27.xml"/><Relationship Id="rId40" Type="http://schemas.openxmlformats.org/officeDocument/2006/relationships/ctrlProp" Target="../ctrlProps/ctrlProp30.xml"/><Relationship Id="rId45" Type="http://schemas.openxmlformats.org/officeDocument/2006/relationships/ctrlProp" Target="../ctrlProps/ctrlProp35.xml"/><Relationship Id="rId53" Type="http://schemas.openxmlformats.org/officeDocument/2006/relationships/ctrlProp" Target="../ctrlProps/ctrlProp43.xml"/><Relationship Id="rId58" Type="http://schemas.openxmlformats.org/officeDocument/2006/relationships/ctrlProp" Target="../ctrlProps/ctrlProp48.xml"/><Relationship Id="rId66" Type="http://schemas.openxmlformats.org/officeDocument/2006/relationships/ctrlProp" Target="../ctrlProps/ctrlProp56.xml"/><Relationship Id="rId74" Type="http://schemas.openxmlformats.org/officeDocument/2006/relationships/ctrlProp" Target="../ctrlProps/ctrlProp64.xml"/><Relationship Id="rId79" Type="http://schemas.openxmlformats.org/officeDocument/2006/relationships/ctrlProp" Target="../ctrlProps/ctrlProp69.xml"/><Relationship Id="rId87" Type="http://schemas.openxmlformats.org/officeDocument/2006/relationships/ctrlProp" Target="../ctrlProps/ctrlProp77.xml"/><Relationship Id="rId5" Type="http://schemas.openxmlformats.org/officeDocument/2006/relationships/hyperlink" Target="mailto:rf@agion.be" TargetMode="External"/><Relationship Id="rId61" Type="http://schemas.openxmlformats.org/officeDocument/2006/relationships/ctrlProp" Target="../ctrlProps/ctrlProp51.xml"/><Relationship Id="rId82" Type="http://schemas.openxmlformats.org/officeDocument/2006/relationships/ctrlProp" Target="../ctrlProps/ctrlProp72.xml"/><Relationship Id="rId19" Type="http://schemas.openxmlformats.org/officeDocument/2006/relationships/ctrlProp" Target="../ctrlProps/ctrlProp9.xml"/><Relationship Id="rId4" Type="http://schemas.openxmlformats.org/officeDocument/2006/relationships/hyperlink" Target="http://www.agion.be/tabel-financi%C3%ABle-norm" TargetMode="External"/><Relationship Id="rId9" Type="http://schemas.openxmlformats.org/officeDocument/2006/relationships/vmlDrawing" Target="../drawings/vmlDrawing1.vml"/><Relationship Id="rId14" Type="http://schemas.openxmlformats.org/officeDocument/2006/relationships/ctrlProp" Target="../ctrlProps/ctrlProp4.xml"/><Relationship Id="rId22" Type="http://schemas.openxmlformats.org/officeDocument/2006/relationships/ctrlProp" Target="../ctrlProps/ctrlProp12.xml"/><Relationship Id="rId27" Type="http://schemas.openxmlformats.org/officeDocument/2006/relationships/ctrlProp" Target="../ctrlProps/ctrlProp17.xml"/><Relationship Id="rId30" Type="http://schemas.openxmlformats.org/officeDocument/2006/relationships/ctrlProp" Target="../ctrlProps/ctrlProp20.xml"/><Relationship Id="rId35" Type="http://schemas.openxmlformats.org/officeDocument/2006/relationships/ctrlProp" Target="../ctrlProps/ctrlProp25.xml"/><Relationship Id="rId43" Type="http://schemas.openxmlformats.org/officeDocument/2006/relationships/ctrlProp" Target="../ctrlProps/ctrlProp33.xml"/><Relationship Id="rId48" Type="http://schemas.openxmlformats.org/officeDocument/2006/relationships/ctrlProp" Target="../ctrlProps/ctrlProp38.xml"/><Relationship Id="rId56" Type="http://schemas.openxmlformats.org/officeDocument/2006/relationships/ctrlProp" Target="../ctrlProps/ctrlProp46.xml"/><Relationship Id="rId64" Type="http://schemas.openxmlformats.org/officeDocument/2006/relationships/ctrlProp" Target="../ctrlProps/ctrlProp54.xml"/><Relationship Id="rId69" Type="http://schemas.openxmlformats.org/officeDocument/2006/relationships/ctrlProp" Target="../ctrlProps/ctrlProp59.xml"/><Relationship Id="rId77" Type="http://schemas.openxmlformats.org/officeDocument/2006/relationships/ctrlProp" Target="../ctrlProps/ctrlProp67.xml"/><Relationship Id="rId8" Type="http://schemas.openxmlformats.org/officeDocument/2006/relationships/drawing" Target="../drawings/drawing1.xml"/><Relationship Id="rId51" Type="http://schemas.openxmlformats.org/officeDocument/2006/relationships/ctrlProp" Target="../ctrlProps/ctrlProp41.xml"/><Relationship Id="rId72" Type="http://schemas.openxmlformats.org/officeDocument/2006/relationships/ctrlProp" Target="../ctrlProps/ctrlProp62.xml"/><Relationship Id="rId80" Type="http://schemas.openxmlformats.org/officeDocument/2006/relationships/ctrlProp" Target="../ctrlProps/ctrlProp70.xml"/><Relationship Id="rId85" Type="http://schemas.openxmlformats.org/officeDocument/2006/relationships/ctrlProp" Target="../ctrlProps/ctrlProp75.xml"/><Relationship Id="rId3" Type="http://schemas.openxmlformats.org/officeDocument/2006/relationships/hyperlink" Target="http://www.agion.be/" TargetMode="External"/><Relationship Id="rId12" Type="http://schemas.openxmlformats.org/officeDocument/2006/relationships/ctrlProp" Target="../ctrlProps/ctrlProp2.xml"/><Relationship Id="rId17" Type="http://schemas.openxmlformats.org/officeDocument/2006/relationships/ctrlProp" Target="../ctrlProps/ctrlProp7.xml"/><Relationship Id="rId25" Type="http://schemas.openxmlformats.org/officeDocument/2006/relationships/ctrlProp" Target="../ctrlProps/ctrlProp15.xml"/><Relationship Id="rId33" Type="http://schemas.openxmlformats.org/officeDocument/2006/relationships/ctrlProp" Target="../ctrlProps/ctrlProp23.xml"/><Relationship Id="rId38" Type="http://schemas.openxmlformats.org/officeDocument/2006/relationships/ctrlProp" Target="../ctrlProps/ctrlProp28.xml"/><Relationship Id="rId46" Type="http://schemas.openxmlformats.org/officeDocument/2006/relationships/ctrlProp" Target="../ctrlProps/ctrlProp36.xml"/><Relationship Id="rId59" Type="http://schemas.openxmlformats.org/officeDocument/2006/relationships/ctrlProp" Target="../ctrlProps/ctrlProp49.xml"/><Relationship Id="rId67" Type="http://schemas.openxmlformats.org/officeDocument/2006/relationships/ctrlProp" Target="../ctrlProps/ctrlProp57.xml"/><Relationship Id="rId20" Type="http://schemas.openxmlformats.org/officeDocument/2006/relationships/ctrlProp" Target="../ctrlProps/ctrlProp10.xml"/><Relationship Id="rId41" Type="http://schemas.openxmlformats.org/officeDocument/2006/relationships/ctrlProp" Target="../ctrlProps/ctrlProp31.xml"/><Relationship Id="rId54" Type="http://schemas.openxmlformats.org/officeDocument/2006/relationships/ctrlProp" Target="../ctrlProps/ctrlProp44.xml"/><Relationship Id="rId62" Type="http://schemas.openxmlformats.org/officeDocument/2006/relationships/ctrlProp" Target="../ctrlProps/ctrlProp52.xml"/><Relationship Id="rId70" Type="http://schemas.openxmlformats.org/officeDocument/2006/relationships/ctrlProp" Target="../ctrlProps/ctrlProp60.xml"/><Relationship Id="rId75" Type="http://schemas.openxmlformats.org/officeDocument/2006/relationships/ctrlProp" Target="../ctrlProps/ctrlProp65.xml"/><Relationship Id="rId83" Type="http://schemas.openxmlformats.org/officeDocument/2006/relationships/ctrlProp" Target="../ctrlProps/ctrlProp73.xml"/><Relationship Id="rId88" Type="http://schemas.openxmlformats.org/officeDocument/2006/relationships/ctrlProp" Target="../ctrlProps/ctrlProp78.xml"/><Relationship Id="rId1" Type="http://schemas.openxmlformats.org/officeDocument/2006/relationships/hyperlink" Target="mailto:info@agion.be" TargetMode="External"/><Relationship Id="rId6" Type="http://schemas.openxmlformats.org/officeDocument/2006/relationships/hyperlink" Target="http://www.agion.be/tabel-financi%C3%ABle-norm" TargetMode="External"/><Relationship Id="rId15" Type="http://schemas.openxmlformats.org/officeDocument/2006/relationships/ctrlProp" Target="../ctrlProps/ctrlProp5.xml"/><Relationship Id="rId23" Type="http://schemas.openxmlformats.org/officeDocument/2006/relationships/ctrlProp" Target="../ctrlProps/ctrlProp13.xml"/><Relationship Id="rId28" Type="http://schemas.openxmlformats.org/officeDocument/2006/relationships/ctrlProp" Target="../ctrlProps/ctrlProp18.xml"/><Relationship Id="rId36" Type="http://schemas.openxmlformats.org/officeDocument/2006/relationships/ctrlProp" Target="../ctrlProps/ctrlProp26.xml"/><Relationship Id="rId49" Type="http://schemas.openxmlformats.org/officeDocument/2006/relationships/ctrlProp" Target="../ctrlProps/ctrlProp39.xml"/><Relationship Id="rId57" Type="http://schemas.openxmlformats.org/officeDocument/2006/relationships/ctrlProp" Target="../ctrlProps/ctrlProp47.xml"/><Relationship Id="rId10" Type="http://schemas.openxmlformats.org/officeDocument/2006/relationships/vmlDrawing" Target="../drawings/vmlDrawing2.vml"/><Relationship Id="rId31" Type="http://schemas.openxmlformats.org/officeDocument/2006/relationships/ctrlProp" Target="../ctrlProps/ctrlProp21.xml"/><Relationship Id="rId44" Type="http://schemas.openxmlformats.org/officeDocument/2006/relationships/ctrlProp" Target="../ctrlProps/ctrlProp34.xml"/><Relationship Id="rId52" Type="http://schemas.openxmlformats.org/officeDocument/2006/relationships/ctrlProp" Target="../ctrlProps/ctrlProp42.xml"/><Relationship Id="rId60" Type="http://schemas.openxmlformats.org/officeDocument/2006/relationships/ctrlProp" Target="../ctrlProps/ctrlProp50.xml"/><Relationship Id="rId65" Type="http://schemas.openxmlformats.org/officeDocument/2006/relationships/ctrlProp" Target="../ctrlProps/ctrlProp55.xml"/><Relationship Id="rId73" Type="http://schemas.openxmlformats.org/officeDocument/2006/relationships/ctrlProp" Target="../ctrlProps/ctrlProp63.xml"/><Relationship Id="rId78" Type="http://schemas.openxmlformats.org/officeDocument/2006/relationships/ctrlProp" Target="../ctrlProps/ctrlProp68.xml"/><Relationship Id="rId81" Type="http://schemas.openxmlformats.org/officeDocument/2006/relationships/ctrlProp" Target="../ctrlProps/ctrlProp71.xml"/><Relationship Id="rId86" Type="http://schemas.openxmlformats.org/officeDocument/2006/relationships/ctrlProp" Target="../ctrlProps/ctrlProp7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1141"/>
  <sheetViews>
    <sheetView tabSelected="1" view="pageBreakPreview" zoomScaleNormal="180" zoomScaleSheetLayoutView="100" workbookViewId="0">
      <selection activeCell="AI10" sqref="AI10:AP11"/>
    </sheetView>
  </sheetViews>
  <sheetFormatPr defaultColWidth="0" defaultRowHeight="15" customHeight="1" zeroHeight="1" x14ac:dyDescent="0.25"/>
  <cols>
    <col min="1" max="1" width="3.44140625" style="7" bestFit="1" customWidth="1"/>
    <col min="2" max="19" width="2.109375" style="2" customWidth="1"/>
    <col min="20" max="20" width="2.33203125" style="2" customWidth="1"/>
    <col min="21" max="21" width="4" style="2" customWidth="1"/>
    <col min="22" max="42" width="2.109375" style="2" customWidth="1"/>
    <col min="43" max="43" width="1.5546875" style="2" hidden="1" customWidth="1"/>
    <col min="44" max="44" width="2.109375" style="2" customWidth="1"/>
    <col min="45" max="16384" width="2.109375" style="2" hidden="1"/>
  </cols>
  <sheetData>
    <row r="1" spans="1:42" ht="4.5" customHeight="1" x14ac:dyDescent="0.25">
      <c r="A1" s="1" t="s">
        <v>89</v>
      </c>
    </row>
    <row r="2" spans="1:42" ht="15" customHeight="1" x14ac:dyDescent="0.25">
      <c r="A2" s="1"/>
      <c r="B2" s="178" t="s">
        <v>106</v>
      </c>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9" t="s">
        <v>271</v>
      </c>
      <c r="AH2" s="179"/>
      <c r="AI2" s="179"/>
      <c r="AJ2" s="179"/>
      <c r="AK2" s="179"/>
      <c r="AL2" s="179"/>
      <c r="AM2" s="179"/>
      <c r="AN2" s="179"/>
      <c r="AO2" s="179"/>
      <c r="AP2" s="179"/>
    </row>
    <row r="3" spans="1:42" ht="15.75" customHeight="1" x14ac:dyDescent="0.3">
      <c r="A3" s="1"/>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3"/>
      <c r="AH3" s="3"/>
      <c r="AI3" s="4"/>
      <c r="AJ3" s="4"/>
      <c r="AK3" s="4"/>
      <c r="AL3" s="4"/>
      <c r="AM3" s="4"/>
      <c r="AN3" s="4"/>
      <c r="AO3" s="4"/>
      <c r="AP3" s="4"/>
    </row>
    <row r="4" spans="1:42" ht="45" customHeight="1" x14ac:dyDescent="0.3">
      <c r="A4" s="1"/>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3"/>
      <c r="AH4" s="3"/>
      <c r="AI4" s="4"/>
      <c r="AJ4" s="4"/>
      <c r="AK4" s="4"/>
      <c r="AL4" s="4"/>
      <c r="AM4" s="4"/>
      <c r="AN4" s="4"/>
      <c r="AO4" s="4"/>
      <c r="AP4" s="4"/>
    </row>
    <row r="5" spans="1:42" ht="4.5" customHeight="1" x14ac:dyDescent="0.25">
      <c r="A5" s="1"/>
      <c r="B5" s="5"/>
      <c r="C5" s="5"/>
      <c r="D5" s="5"/>
      <c r="E5" s="5"/>
      <c r="F5" s="5"/>
      <c r="G5" s="5"/>
      <c r="H5" s="5"/>
      <c r="I5" s="5"/>
      <c r="J5" s="5"/>
      <c r="K5" s="5"/>
      <c r="L5" s="5"/>
      <c r="M5" s="5"/>
      <c r="N5" s="5"/>
      <c r="O5" s="5"/>
      <c r="P5" s="5"/>
      <c r="Q5" s="5"/>
      <c r="R5" s="5"/>
      <c r="S5" s="5"/>
      <c r="T5" s="5"/>
      <c r="U5" s="5"/>
      <c r="V5" s="5"/>
      <c r="W5" s="5"/>
      <c r="X5" s="5"/>
      <c r="Y5" s="5"/>
      <c r="Z5" s="5"/>
      <c r="AA5" s="5"/>
      <c r="AB5" s="5"/>
      <c r="AC5" s="5"/>
      <c r="AE5" s="6"/>
      <c r="AF5" s="6"/>
      <c r="AG5" s="6"/>
      <c r="AH5" s="6"/>
      <c r="AI5" s="6"/>
      <c r="AJ5" s="6"/>
      <c r="AK5" s="6"/>
    </row>
    <row r="6" spans="1:42" ht="15" customHeight="1" x14ac:dyDescent="0.25">
      <c r="A6" s="1"/>
      <c r="B6" s="180" t="s">
        <v>168</v>
      </c>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row>
    <row r="7" spans="1:42" s="22" customFormat="1" ht="15" customHeight="1" x14ac:dyDescent="0.25">
      <c r="A7" s="21"/>
      <c r="B7" s="22" t="s">
        <v>0</v>
      </c>
      <c r="AH7" s="181" t="s">
        <v>176</v>
      </c>
      <c r="AI7" s="181"/>
      <c r="AJ7" s="181"/>
      <c r="AK7" s="181"/>
      <c r="AL7" s="181"/>
      <c r="AM7" s="181"/>
      <c r="AN7" s="181"/>
      <c r="AO7" s="181"/>
      <c r="AP7" s="181"/>
    </row>
    <row r="8" spans="1:42" s="22" customFormat="1" ht="15" customHeight="1" x14ac:dyDescent="0.25">
      <c r="A8" s="21"/>
      <c r="B8" s="21" t="s">
        <v>169</v>
      </c>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181" t="s">
        <v>170</v>
      </c>
      <c r="AI8" s="181"/>
      <c r="AJ8" s="181"/>
      <c r="AK8" s="181"/>
      <c r="AL8" s="181"/>
      <c r="AM8" s="181"/>
      <c r="AN8" s="181"/>
      <c r="AO8" s="181"/>
      <c r="AP8" s="181"/>
    </row>
    <row r="9" spans="1:42" s="22" customFormat="1" ht="15" customHeight="1" x14ac:dyDescent="0.25">
      <c r="A9" s="21"/>
      <c r="B9" s="22" t="s">
        <v>175</v>
      </c>
      <c r="AH9" s="136" t="s">
        <v>2</v>
      </c>
      <c r="AI9" s="136"/>
      <c r="AJ9" s="136"/>
      <c r="AK9" s="136"/>
      <c r="AL9" s="136"/>
      <c r="AM9" s="136"/>
      <c r="AN9" s="136"/>
      <c r="AO9" s="136"/>
      <c r="AP9" s="136"/>
    </row>
    <row r="10" spans="1:42" s="22" customFormat="1" ht="15" customHeight="1" x14ac:dyDescent="0.25">
      <c r="A10" s="21"/>
      <c r="B10" s="5" t="s">
        <v>171</v>
      </c>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182"/>
      <c r="AJ10" s="183"/>
      <c r="AK10" s="183"/>
      <c r="AL10" s="183"/>
      <c r="AM10" s="183"/>
      <c r="AN10" s="183"/>
      <c r="AO10" s="183"/>
      <c r="AP10" s="184"/>
    </row>
    <row r="11" spans="1:42" s="22" customFormat="1" ht="17.7" customHeight="1" x14ac:dyDescent="0.25">
      <c r="A11" s="21"/>
      <c r="B11" s="25" t="s">
        <v>135</v>
      </c>
      <c r="C11" s="25"/>
      <c r="D11" s="25"/>
      <c r="E11" s="25"/>
      <c r="F11" s="25"/>
      <c r="G11" s="25"/>
      <c r="H11" s="188" t="s">
        <v>172</v>
      </c>
      <c r="I11" s="188"/>
      <c r="J11" s="189" t="s">
        <v>1</v>
      </c>
      <c r="K11" s="189"/>
      <c r="L11" s="189"/>
      <c r="M11" s="189"/>
      <c r="N11" s="189"/>
      <c r="O11" s="189"/>
      <c r="P11" s="189"/>
      <c r="Q11" s="189"/>
      <c r="R11" s="25"/>
      <c r="S11" s="25"/>
      <c r="T11" s="25"/>
      <c r="U11" s="25"/>
      <c r="V11" s="25"/>
      <c r="W11" s="25"/>
      <c r="X11" s="25"/>
      <c r="Y11" s="25"/>
      <c r="Z11" s="25"/>
      <c r="AA11" s="25"/>
      <c r="AB11" s="25"/>
      <c r="AC11" s="25"/>
      <c r="AD11" s="25"/>
      <c r="AE11" s="25"/>
      <c r="AF11" s="25"/>
      <c r="AG11" s="25"/>
      <c r="AH11" s="25"/>
      <c r="AI11" s="185"/>
      <c r="AJ11" s="186"/>
      <c r="AK11" s="186"/>
      <c r="AL11" s="186"/>
      <c r="AM11" s="186"/>
      <c r="AN11" s="186"/>
      <c r="AO11" s="186"/>
      <c r="AP11" s="187"/>
    </row>
    <row r="12" spans="1:42" s="22" customFormat="1" ht="17.7" customHeight="1" x14ac:dyDescent="0.25">
      <c r="A12" s="21"/>
      <c r="B12" s="25"/>
      <c r="C12" s="25"/>
      <c r="D12" s="25"/>
      <c r="E12" s="25"/>
      <c r="F12" s="25"/>
      <c r="G12" s="25"/>
      <c r="H12" s="24"/>
      <c r="I12" s="24"/>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5"/>
      <c r="AJ12" s="5"/>
      <c r="AK12" s="5"/>
      <c r="AL12" s="5"/>
      <c r="AM12" s="5"/>
      <c r="AN12" s="5"/>
      <c r="AO12" s="5"/>
      <c r="AP12" s="5"/>
    </row>
    <row r="13" spans="1:42" s="55" customFormat="1" ht="12.75" customHeight="1" x14ac:dyDescent="0.25">
      <c r="A13" s="29"/>
      <c r="B13" s="156" t="s">
        <v>3</v>
      </c>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6"/>
      <c r="AM13" s="156"/>
      <c r="AN13" s="156"/>
      <c r="AO13" s="157"/>
      <c r="AP13" s="157"/>
    </row>
    <row r="14" spans="1:42" s="55" customFormat="1" ht="2.25" customHeight="1" x14ac:dyDescent="0.25">
      <c r="A14" s="29"/>
      <c r="B14" s="54"/>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60"/>
      <c r="AP14" s="60"/>
    </row>
    <row r="15" spans="1:42" s="55" customFormat="1" ht="12.75" customHeight="1" x14ac:dyDescent="0.25">
      <c r="A15" s="29"/>
      <c r="B15" s="158" t="s">
        <v>259</v>
      </c>
      <c r="C15" s="158"/>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9"/>
      <c r="AP15" s="159"/>
    </row>
    <row r="16" spans="1:42" s="55" customFormat="1" ht="12.75" customHeight="1" x14ac:dyDescent="0.25">
      <c r="A16" s="29"/>
      <c r="B16" s="159"/>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159"/>
    </row>
    <row r="17" spans="1:42" s="55" customFormat="1" ht="2.25" customHeight="1" x14ac:dyDescent="0.25">
      <c r="A17" s="29"/>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60"/>
      <c r="AP17" s="60"/>
    </row>
    <row r="18" spans="1:42" s="55" customFormat="1" ht="12.75" customHeight="1" x14ac:dyDescent="0.25">
      <c r="A18" s="29"/>
      <c r="B18" s="308" t="s">
        <v>42</v>
      </c>
      <c r="C18" s="309"/>
      <c r="D18" s="309"/>
      <c r="E18" s="309"/>
      <c r="F18" s="309"/>
      <c r="G18" s="309"/>
      <c r="H18" s="309"/>
      <c r="I18" s="309"/>
      <c r="J18" s="309"/>
      <c r="K18" s="309"/>
      <c r="L18" s="309"/>
      <c r="M18" s="309"/>
      <c r="N18" s="309"/>
      <c r="O18" s="309"/>
      <c r="P18" s="309"/>
      <c r="Q18" s="309"/>
      <c r="R18" s="309"/>
      <c r="S18" s="309"/>
      <c r="T18" s="309"/>
      <c r="U18" s="309"/>
      <c r="V18" s="309"/>
      <c r="W18" s="309"/>
      <c r="X18" s="309"/>
      <c r="Y18" s="309"/>
      <c r="Z18" s="309"/>
      <c r="AA18" s="309"/>
      <c r="AB18" s="309"/>
      <c r="AC18" s="309"/>
      <c r="AD18" s="309"/>
      <c r="AE18" s="309"/>
      <c r="AF18" s="309"/>
      <c r="AG18" s="309"/>
      <c r="AH18" s="309"/>
      <c r="AI18" s="309"/>
      <c r="AJ18" s="309"/>
      <c r="AK18" s="309"/>
      <c r="AL18" s="309"/>
      <c r="AM18" s="309"/>
      <c r="AN18" s="309"/>
      <c r="AO18" s="309"/>
      <c r="AP18" s="309"/>
    </row>
    <row r="19" spans="1:42" s="55" customFormat="1" ht="2.25" customHeight="1" x14ac:dyDescent="0.25">
      <c r="A19" s="29"/>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60"/>
      <c r="AP19" s="60"/>
    </row>
    <row r="20" spans="1:42" s="55" customFormat="1" ht="12.75" customHeight="1" x14ac:dyDescent="0.25">
      <c r="A20" s="29"/>
      <c r="B20" s="158" t="s">
        <v>194</v>
      </c>
      <c r="C20" s="159"/>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row>
    <row r="21" spans="1:42" s="55" customFormat="1" ht="12.75" customHeight="1" x14ac:dyDescent="0.25">
      <c r="A21" s="29"/>
      <c r="B21" s="159"/>
      <c r="C21" s="159"/>
      <c r="D21" s="159"/>
      <c r="E21" s="159"/>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row>
    <row r="22" spans="1:42" s="55" customFormat="1" ht="2.25" customHeight="1" x14ac:dyDescent="0.25">
      <c r="A22" s="29"/>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60"/>
      <c r="AP22" s="60"/>
    </row>
    <row r="23" spans="1:42" s="55" customFormat="1" ht="12.75" customHeight="1" x14ac:dyDescent="0.25">
      <c r="A23" s="29"/>
      <c r="B23" s="308" t="s">
        <v>78</v>
      </c>
      <c r="C23" s="309"/>
      <c r="D23" s="309"/>
      <c r="E23" s="309"/>
      <c r="F23" s="309"/>
      <c r="G23" s="309"/>
      <c r="H23" s="309"/>
      <c r="I23" s="309"/>
      <c r="J23" s="309"/>
      <c r="K23" s="309"/>
      <c r="L23" s="309"/>
      <c r="M23" s="309"/>
      <c r="N23" s="309"/>
      <c r="O23" s="309"/>
      <c r="P23" s="309"/>
      <c r="Q23" s="309"/>
      <c r="R23" s="309"/>
      <c r="S23" s="309"/>
      <c r="T23" s="309"/>
      <c r="U23" s="309"/>
      <c r="V23" s="309"/>
      <c r="W23" s="309"/>
      <c r="X23" s="309"/>
      <c r="Y23" s="309"/>
      <c r="Z23" s="309"/>
      <c r="AA23" s="309"/>
      <c r="AB23" s="309"/>
      <c r="AC23" s="309"/>
      <c r="AD23" s="309"/>
      <c r="AE23" s="309"/>
      <c r="AF23" s="309"/>
      <c r="AG23" s="309"/>
      <c r="AH23" s="309"/>
      <c r="AI23" s="309"/>
      <c r="AJ23" s="309"/>
      <c r="AK23" s="309"/>
      <c r="AL23" s="309"/>
      <c r="AM23" s="309"/>
      <c r="AN23" s="309"/>
      <c r="AO23" s="309"/>
      <c r="AP23" s="309"/>
    </row>
    <row r="24" spans="1:42" s="55" customFormat="1" ht="2.25" customHeight="1" x14ac:dyDescent="0.25">
      <c r="A24" s="29"/>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60"/>
      <c r="AP24" s="60"/>
    </row>
    <row r="25" spans="1:42" s="55" customFormat="1" ht="14.25" customHeight="1" x14ac:dyDescent="0.25">
      <c r="A25" s="58"/>
      <c r="B25" s="302" t="s">
        <v>174</v>
      </c>
      <c r="C25" s="303"/>
      <c r="D25" s="304" t="s">
        <v>1</v>
      </c>
      <c r="E25" s="304"/>
      <c r="F25" s="304"/>
      <c r="G25" s="304"/>
      <c r="H25" s="304"/>
      <c r="I25" s="304"/>
      <c r="J25" s="302" t="s">
        <v>195</v>
      </c>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2"/>
    </row>
    <row r="26" spans="1:42" s="55" customFormat="1" ht="12.6" customHeight="1" x14ac:dyDescent="0.25">
      <c r="A26" s="58"/>
      <c r="B26" s="158" t="s">
        <v>196</v>
      </c>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row>
    <row r="27" spans="1:42" s="22" customFormat="1" ht="4.5" customHeight="1" x14ac:dyDescent="0.25">
      <c r="A27" s="29"/>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row>
    <row r="28" spans="1:42" s="22" customFormat="1" ht="15" customHeight="1" x14ac:dyDescent="0.25">
      <c r="A28" s="29"/>
      <c r="B28" s="124" t="s">
        <v>4</v>
      </c>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5"/>
    </row>
    <row r="29" spans="1:42" s="22" customFormat="1" ht="4.5" customHeight="1" x14ac:dyDescent="0.25">
      <c r="A29" s="29"/>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row>
    <row r="30" spans="1:42" s="55" customFormat="1" ht="15" customHeight="1" x14ac:dyDescent="0.25">
      <c r="A30" s="30">
        <v>1</v>
      </c>
      <c r="B30" s="154" t="s">
        <v>197</v>
      </c>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c r="AO30" s="126"/>
      <c r="AP30" s="126"/>
    </row>
    <row r="31" spans="1:42" s="55" customFormat="1" ht="2.25" customHeight="1" x14ac:dyDescent="0.25">
      <c r="A31" s="29"/>
      <c r="B31" s="58"/>
    </row>
    <row r="32" spans="1:42" s="55" customFormat="1" ht="12.75" customHeight="1" x14ac:dyDescent="0.25">
      <c r="A32" s="29"/>
      <c r="C32" s="126" t="s">
        <v>5</v>
      </c>
      <c r="D32" s="126"/>
      <c r="E32" s="126"/>
      <c r="F32" s="126"/>
      <c r="G32" s="126"/>
      <c r="H32" s="126"/>
      <c r="I32" s="126"/>
      <c r="J32" s="126"/>
      <c r="K32" s="126"/>
      <c r="L32" s="126"/>
      <c r="M32" s="126"/>
      <c r="N32" s="126"/>
      <c r="Q32" s="126" t="s">
        <v>110</v>
      </c>
      <c r="R32" s="126"/>
      <c r="S32" s="126"/>
      <c r="T32" s="126"/>
      <c r="U32" s="126"/>
      <c r="V32" s="126"/>
      <c r="W32" s="126"/>
      <c r="X32" s="126"/>
      <c r="Y32" s="126"/>
      <c r="Z32" s="126"/>
      <c r="AA32" s="126"/>
      <c r="AB32" s="126"/>
      <c r="AE32" s="126" t="s">
        <v>111</v>
      </c>
      <c r="AF32" s="126"/>
      <c r="AG32" s="126"/>
      <c r="AH32" s="126"/>
      <c r="AI32" s="126"/>
      <c r="AJ32" s="126"/>
      <c r="AK32" s="126"/>
      <c r="AL32" s="126"/>
      <c r="AM32" s="126"/>
      <c r="AN32" s="126"/>
      <c r="AO32" s="126"/>
      <c r="AP32" s="126"/>
    </row>
    <row r="33" spans="1:42" s="55" customFormat="1" ht="4.5" customHeight="1" x14ac:dyDescent="0.25">
      <c r="A33" s="29"/>
    </row>
    <row r="34" spans="1:42" s="55" customFormat="1" ht="15" customHeight="1" x14ac:dyDescent="0.25">
      <c r="A34" s="29">
        <v>2</v>
      </c>
      <c r="B34" s="154" t="s">
        <v>198</v>
      </c>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row>
    <row r="35" spans="1:42" s="55" customFormat="1" ht="2.25" customHeight="1" x14ac:dyDescent="0.25">
      <c r="A35" s="29"/>
    </row>
    <row r="36" spans="1:42" s="55" customFormat="1" ht="12.75" customHeight="1" x14ac:dyDescent="0.25">
      <c r="A36" s="29"/>
      <c r="C36" s="126" t="s">
        <v>72</v>
      </c>
      <c r="D36" s="126"/>
      <c r="E36" s="126"/>
      <c r="F36" s="126"/>
      <c r="G36" s="126"/>
      <c r="H36" s="126"/>
      <c r="I36" s="126"/>
      <c r="J36" s="126"/>
      <c r="K36" s="126"/>
      <c r="L36" s="126"/>
      <c r="M36" s="126"/>
      <c r="N36" s="126"/>
      <c r="Q36" s="126" t="s">
        <v>74</v>
      </c>
      <c r="R36" s="126"/>
      <c r="S36" s="126"/>
      <c r="T36" s="126"/>
      <c r="U36" s="126"/>
      <c r="V36" s="126"/>
      <c r="W36" s="126"/>
      <c r="X36" s="126"/>
      <c r="Y36" s="126"/>
      <c r="Z36" s="126"/>
      <c r="AA36" s="126"/>
      <c r="AB36" s="126"/>
      <c r="AE36" s="126" t="s">
        <v>76</v>
      </c>
      <c r="AF36" s="126"/>
      <c r="AG36" s="126"/>
      <c r="AH36" s="126"/>
      <c r="AI36" s="126"/>
      <c r="AJ36" s="126"/>
      <c r="AK36" s="126"/>
      <c r="AL36" s="126"/>
      <c r="AM36" s="126"/>
      <c r="AN36" s="126"/>
      <c r="AO36" s="126"/>
      <c r="AP36" s="126"/>
    </row>
    <row r="37" spans="1:42" s="55" customFormat="1" ht="2.25" customHeight="1" x14ac:dyDescent="0.25">
      <c r="A37" s="29"/>
    </row>
    <row r="38" spans="1:42" s="55" customFormat="1" ht="12.75" customHeight="1" x14ac:dyDescent="0.25">
      <c r="A38" s="29"/>
      <c r="C38" s="126" t="s">
        <v>73</v>
      </c>
      <c r="D38" s="126"/>
      <c r="E38" s="126"/>
      <c r="F38" s="126"/>
      <c r="G38" s="126"/>
      <c r="H38" s="126"/>
      <c r="I38" s="126"/>
      <c r="J38" s="126"/>
      <c r="K38" s="126"/>
      <c r="L38" s="126"/>
      <c r="M38" s="126"/>
      <c r="N38" s="126"/>
      <c r="Q38" s="126" t="s">
        <v>75</v>
      </c>
      <c r="R38" s="126"/>
      <c r="S38" s="126"/>
      <c r="T38" s="126"/>
      <c r="U38" s="126"/>
      <c r="V38" s="126"/>
      <c r="W38" s="126"/>
      <c r="X38" s="126"/>
      <c r="Y38" s="126"/>
      <c r="Z38" s="126"/>
      <c r="AA38" s="126"/>
      <c r="AB38" s="126"/>
      <c r="AE38" s="126" t="s">
        <v>77</v>
      </c>
      <c r="AF38" s="126"/>
      <c r="AG38" s="126"/>
      <c r="AH38" s="126"/>
      <c r="AI38" s="126"/>
      <c r="AJ38" s="126"/>
      <c r="AK38" s="126"/>
      <c r="AL38" s="126"/>
      <c r="AM38" s="126"/>
      <c r="AN38" s="126"/>
      <c r="AO38" s="126"/>
      <c r="AP38" s="126"/>
    </row>
    <row r="39" spans="1:42" s="55" customFormat="1" ht="4.5" customHeight="1" x14ac:dyDescent="0.25">
      <c r="A39" s="29"/>
    </row>
    <row r="40" spans="1:42" s="56" customFormat="1" ht="15" customHeight="1" x14ac:dyDescent="0.25">
      <c r="A40" s="31">
        <v>3</v>
      </c>
      <c r="B40" s="190" t="s">
        <v>79</v>
      </c>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row>
    <row r="41" spans="1:42" s="56" customFormat="1" ht="2.25" customHeight="1" x14ac:dyDescent="0.25">
      <c r="A41" s="32"/>
    </row>
    <row r="42" spans="1:42" s="56" customFormat="1" ht="27" customHeight="1" x14ac:dyDescent="0.25">
      <c r="A42" s="32"/>
      <c r="B42" s="226" t="s">
        <v>166</v>
      </c>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8"/>
      <c r="AN42" s="138"/>
      <c r="AO42" s="138"/>
      <c r="AP42" s="138"/>
    </row>
    <row r="43" spans="1:42" s="56" customFormat="1" ht="2.25" customHeight="1" x14ac:dyDescent="0.25">
      <c r="A43" s="32"/>
      <c r="B43" s="62"/>
    </row>
    <row r="44" spans="1:42" s="56" customFormat="1" ht="12.75" customHeight="1" x14ac:dyDescent="0.25">
      <c r="A44" s="32"/>
      <c r="C44" s="123" t="s">
        <v>6</v>
      </c>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c r="AN44" s="123"/>
      <c r="AO44" s="123"/>
      <c r="AP44" s="123"/>
    </row>
    <row r="45" spans="1:42" s="56" customFormat="1" ht="2.25" customHeight="1" x14ac:dyDescent="0.25">
      <c r="A45" s="32"/>
    </row>
    <row r="46" spans="1:42" s="56" customFormat="1" ht="12.6" customHeight="1" x14ac:dyDescent="0.25">
      <c r="A46" s="32"/>
      <c r="C46" s="123" t="s">
        <v>144</v>
      </c>
      <c r="D46" s="123"/>
      <c r="E46" s="123"/>
      <c r="F46" s="123"/>
      <c r="G46" s="123"/>
      <c r="H46" s="123"/>
      <c r="I46" s="123"/>
      <c r="J46" s="123"/>
    </row>
    <row r="47" spans="1:42" s="56" customFormat="1" ht="2.25" customHeight="1" x14ac:dyDescent="0.25">
      <c r="A47" s="32"/>
    </row>
    <row r="48" spans="1:42" s="56" customFormat="1" ht="12.6" customHeight="1" x14ac:dyDescent="0.25">
      <c r="A48" s="32"/>
      <c r="C48" s="123" t="s">
        <v>167</v>
      </c>
      <c r="D48" s="123"/>
      <c r="E48" s="123"/>
      <c r="F48" s="123"/>
      <c r="G48" s="123"/>
      <c r="H48" s="123"/>
      <c r="I48" s="123"/>
      <c r="J48" s="123"/>
      <c r="K48" s="123"/>
      <c r="L48" s="123"/>
      <c r="M48" s="123"/>
      <c r="N48" s="123"/>
      <c r="O48" s="123"/>
      <c r="P48" s="123"/>
      <c r="Q48" s="123"/>
      <c r="R48" s="123"/>
      <c r="S48" s="123"/>
      <c r="T48" s="123"/>
    </row>
    <row r="49" spans="1:42" s="56" customFormat="1" ht="2.25" customHeight="1" x14ac:dyDescent="0.25">
      <c r="A49" s="32"/>
    </row>
    <row r="50" spans="1:42" s="56" customFormat="1" ht="12.6" customHeight="1" x14ac:dyDescent="0.25">
      <c r="A50" s="32"/>
      <c r="C50" s="123" t="s">
        <v>147</v>
      </c>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row>
    <row r="51" spans="1:42" s="56" customFormat="1" ht="2.4" customHeight="1" x14ac:dyDescent="0.25">
      <c r="A51" s="32"/>
    </row>
    <row r="52" spans="1:42" s="56" customFormat="1" ht="20.25" customHeight="1" x14ac:dyDescent="0.25">
      <c r="A52" s="31">
        <v>4</v>
      </c>
      <c r="B52" s="306" t="s">
        <v>199</v>
      </c>
      <c r="C52" s="307"/>
      <c r="D52" s="307"/>
      <c r="E52" s="307"/>
      <c r="F52" s="307"/>
      <c r="G52" s="307"/>
      <c r="H52" s="307"/>
      <c r="I52" s="307"/>
      <c r="J52" s="307"/>
      <c r="K52" s="307"/>
      <c r="L52" s="307"/>
      <c r="M52" s="307"/>
      <c r="N52" s="307"/>
      <c r="O52" s="307"/>
      <c r="P52" s="307"/>
      <c r="Q52" s="307"/>
      <c r="R52" s="307"/>
      <c r="S52" s="307"/>
      <c r="T52" s="307"/>
      <c r="U52" s="307"/>
      <c r="V52" s="307"/>
      <c r="W52" s="307"/>
      <c r="X52" s="307"/>
      <c r="Y52" s="307"/>
      <c r="Z52" s="307"/>
      <c r="AA52" s="307"/>
      <c r="AB52" s="307"/>
      <c r="AC52" s="307"/>
      <c r="AD52" s="307"/>
      <c r="AE52" s="307"/>
      <c r="AF52" s="307"/>
      <c r="AG52" s="307"/>
      <c r="AH52" s="307"/>
      <c r="AI52" s="307"/>
      <c r="AJ52" s="307"/>
      <c r="AK52" s="307"/>
      <c r="AL52" s="307"/>
      <c r="AM52" s="307"/>
      <c r="AN52" s="307"/>
      <c r="AO52" s="307"/>
      <c r="AP52" s="307"/>
    </row>
    <row r="53" spans="1:42" s="56" customFormat="1" ht="12.75" customHeight="1" x14ac:dyDescent="0.25">
      <c r="A53" s="32"/>
      <c r="C53" s="123" t="s">
        <v>145</v>
      </c>
      <c r="D53" s="123"/>
      <c r="E53" s="123"/>
      <c r="F53" s="123"/>
      <c r="G53" s="123"/>
      <c r="H53" s="123"/>
      <c r="I53" s="123"/>
      <c r="J53" s="123"/>
      <c r="K53" s="123"/>
      <c r="L53" s="123"/>
      <c r="M53" s="123"/>
      <c r="N53" s="123"/>
      <c r="O53" s="123"/>
      <c r="P53" s="123"/>
      <c r="Q53" s="123"/>
      <c r="R53" s="61"/>
      <c r="S53" s="305"/>
      <c r="T53" s="305"/>
      <c r="U53" s="305"/>
      <c r="V53" s="305"/>
      <c r="W53" s="305"/>
      <c r="X53" s="305"/>
      <c r="Y53" s="305"/>
      <c r="Z53" s="305"/>
      <c r="AA53" s="305"/>
      <c r="AB53" s="305"/>
      <c r="AC53" s="305"/>
      <c r="AD53" s="305"/>
      <c r="AE53" s="305"/>
      <c r="AF53" s="305"/>
      <c r="AG53" s="305"/>
      <c r="AH53" s="305"/>
      <c r="AI53" s="305"/>
      <c r="AJ53" s="305"/>
      <c r="AK53" s="305"/>
      <c r="AL53" s="305"/>
      <c r="AM53" s="305"/>
      <c r="AN53" s="305"/>
      <c r="AO53" s="305"/>
      <c r="AP53" s="305"/>
    </row>
    <row r="54" spans="1:42" s="56" customFormat="1" ht="2.25" customHeight="1" x14ac:dyDescent="0.25">
      <c r="A54" s="32"/>
    </row>
    <row r="55" spans="1:42" s="56" customFormat="1" ht="12.75" customHeight="1" x14ac:dyDescent="0.25">
      <c r="A55" s="32"/>
      <c r="C55" s="123" t="s">
        <v>146</v>
      </c>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row>
    <row r="56" spans="1:42" s="56" customFormat="1" ht="4.5" customHeight="1" x14ac:dyDescent="0.25">
      <c r="A56" s="32"/>
    </row>
    <row r="57" spans="1:42" s="56" customFormat="1" ht="15" customHeight="1" x14ac:dyDescent="0.25">
      <c r="A57" s="31">
        <v>5</v>
      </c>
      <c r="B57" s="190" t="s">
        <v>159</v>
      </c>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c r="AN57" s="123"/>
      <c r="AO57" s="123"/>
      <c r="AP57" s="123"/>
    </row>
    <row r="58" spans="1:42" s="56" customFormat="1" ht="12.75" customHeight="1" x14ac:dyDescent="0.25">
      <c r="A58" s="32"/>
      <c r="C58" s="123" t="s">
        <v>145</v>
      </c>
      <c r="D58" s="123"/>
      <c r="E58" s="123"/>
      <c r="F58" s="123"/>
      <c r="G58" s="123"/>
      <c r="H58" s="123"/>
      <c r="I58" s="123"/>
      <c r="J58" s="123"/>
      <c r="K58" s="123"/>
      <c r="L58" s="123"/>
      <c r="M58" s="123"/>
      <c r="N58" s="123"/>
      <c r="O58" s="123"/>
      <c r="P58" s="123"/>
      <c r="Q58" s="123"/>
      <c r="R58" s="61"/>
      <c r="S58" s="305"/>
      <c r="T58" s="305"/>
      <c r="U58" s="305"/>
      <c r="V58" s="305"/>
      <c r="W58" s="305"/>
      <c r="X58" s="305"/>
      <c r="Y58" s="305"/>
      <c r="Z58" s="305"/>
      <c r="AA58" s="305"/>
      <c r="AB58" s="305"/>
      <c r="AC58" s="305"/>
      <c r="AD58" s="305"/>
      <c r="AE58" s="305"/>
      <c r="AF58" s="305"/>
      <c r="AG58" s="305"/>
      <c r="AH58" s="305"/>
      <c r="AI58" s="305"/>
      <c r="AJ58" s="305"/>
      <c r="AK58" s="305"/>
      <c r="AL58" s="305"/>
      <c r="AM58" s="305"/>
      <c r="AN58" s="305"/>
      <c r="AO58" s="305"/>
      <c r="AP58" s="305"/>
    </row>
    <row r="59" spans="1:42" s="56" customFormat="1" ht="2.25" customHeight="1" x14ac:dyDescent="0.25">
      <c r="A59" s="32"/>
    </row>
    <row r="60" spans="1:42" s="56" customFormat="1" ht="12.75" customHeight="1" x14ac:dyDescent="0.25">
      <c r="A60" s="32"/>
      <c r="C60" s="123" t="s">
        <v>146</v>
      </c>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c r="AN60" s="123"/>
      <c r="AO60" s="123"/>
      <c r="AP60" s="123"/>
    </row>
    <row r="61" spans="1:42" s="55" customFormat="1" ht="4.5" customHeight="1" x14ac:dyDescent="0.25">
      <c r="A61" s="29"/>
    </row>
    <row r="62" spans="1:42" s="55" customFormat="1" ht="27.75" customHeight="1" x14ac:dyDescent="0.25">
      <c r="A62" s="30">
        <v>6</v>
      </c>
      <c r="B62" s="127" t="s">
        <v>200</v>
      </c>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c r="AO62" s="126"/>
      <c r="AP62" s="126"/>
    </row>
    <row r="63" spans="1:42" s="55" customFormat="1" ht="2.25" customHeight="1" x14ac:dyDescent="0.25">
      <c r="A63" s="29"/>
      <c r="B63" s="58"/>
    </row>
    <row r="64" spans="1:42" s="55" customFormat="1" ht="15" customHeight="1" x14ac:dyDescent="0.25">
      <c r="A64" s="29"/>
      <c r="C64" s="235" t="s">
        <v>201</v>
      </c>
      <c r="D64" s="235"/>
      <c r="E64" s="235"/>
      <c r="F64" s="235"/>
      <c r="G64" s="235"/>
      <c r="H64" s="235"/>
      <c r="I64" s="235"/>
      <c r="J64" s="235"/>
      <c r="K64" s="235"/>
      <c r="L64" s="235"/>
      <c r="M64" s="235"/>
      <c r="N64" s="235"/>
      <c r="O64" s="235"/>
      <c r="P64" s="235"/>
      <c r="Q64" s="235"/>
      <c r="R64" s="235"/>
      <c r="S64" s="235"/>
      <c r="T64" s="235"/>
      <c r="U64" s="235"/>
      <c r="V64" s="235"/>
      <c r="X64" s="299"/>
      <c r="Y64" s="300"/>
      <c r="Z64" s="300"/>
      <c r="AA64" s="301"/>
      <c r="AC64" s="299"/>
      <c r="AD64" s="300"/>
      <c r="AE64" s="300"/>
      <c r="AF64" s="301"/>
      <c r="AH64" s="299"/>
      <c r="AI64" s="300"/>
      <c r="AJ64" s="300"/>
      <c r="AK64" s="301"/>
      <c r="AM64" s="299"/>
      <c r="AN64" s="300"/>
      <c r="AO64" s="300"/>
      <c r="AP64" s="301"/>
    </row>
    <row r="65" spans="1:42" s="55" customFormat="1" ht="15" customHeight="1" x14ac:dyDescent="0.25">
      <c r="A65" s="29"/>
      <c r="C65" s="126" t="s">
        <v>146</v>
      </c>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c r="AO65" s="126"/>
      <c r="AP65" s="126"/>
    </row>
    <row r="66" spans="1:42" s="55" customFormat="1" ht="4.5" customHeight="1" x14ac:dyDescent="0.25">
      <c r="A66" s="29"/>
    </row>
    <row r="67" spans="1:42" s="55" customFormat="1" ht="15" customHeight="1" x14ac:dyDescent="0.25">
      <c r="A67" s="30">
        <v>7</v>
      </c>
      <c r="B67" s="154" t="s">
        <v>202</v>
      </c>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M67" s="126"/>
      <c r="AN67" s="126"/>
      <c r="AO67" s="126"/>
      <c r="AP67" s="126"/>
    </row>
    <row r="68" spans="1:42" s="56" customFormat="1" ht="2.25" customHeight="1" x14ac:dyDescent="0.25">
      <c r="A68" s="32"/>
    </row>
    <row r="69" spans="1:42" s="55" customFormat="1" ht="13.8" x14ac:dyDescent="0.25">
      <c r="A69" s="29"/>
      <c r="B69" s="298" t="s">
        <v>7</v>
      </c>
      <c r="C69" s="126"/>
      <c r="D69" s="126"/>
      <c r="E69" s="126"/>
      <c r="F69" s="126"/>
      <c r="G69" s="126"/>
      <c r="H69" s="126"/>
      <c r="I69" s="126"/>
      <c r="J69" s="126"/>
      <c r="K69" s="126"/>
      <c r="L69" s="126"/>
      <c r="M69" s="126"/>
      <c r="N69" s="126"/>
      <c r="O69" s="126"/>
      <c r="Q69" s="295"/>
      <c r="R69" s="287"/>
      <c r="S69" s="287"/>
      <c r="T69" s="287"/>
      <c r="U69" s="287"/>
      <c r="V69" s="287"/>
      <c r="W69" s="287"/>
      <c r="X69" s="287"/>
      <c r="Y69" s="287"/>
      <c r="Z69" s="287"/>
      <c r="AA69" s="287"/>
      <c r="AB69" s="287"/>
      <c r="AC69" s="287"/>
      <c r="AD69" s="287"/>
      <c r="AE69" s="287"/>
      <c r="AF69" s="287"/>
      <c r="AG69" s="287"/>
      <c r="AH69" s="287"/>
      <c r="AI69" s="287"/>
      <c r="AJ69" s="287"/>
      <c r="AK69" s="287"/>
      <c r="AL69" s="287"/>
      <c r="AM69" s="287"/>
      <c r="AN69" s="287"/>
      <c r="AO69" s="287"/>
      <c r="AP69" s="288"/>
    </row>
    <row r="70" spans="1:42" s="56" customFormat="1" ht="2.25" customHeight="1" x14ac:dyDescent="0.25">
      <c r="A70" s="32"/>
      <c r="N70" s="64"/>
    </row>
    <row r="71" spans="1:42" s="55" customFormat="1" ht="15" customHeight="1" x14ac:dyDescent="0.25">
      <c r="A71" s="29"/>
      <c r="B71" s="298" t="s">
        <v>8</v>
      </c>
      <c r="C71" s="126"/>
      <c r="D71" s="126"/>
      <c r="E71" s="126"/>
      <c r="F71" s="126"/>
      <c r="G71" s="126"/>
      <c r="H71" s="126"/>
      <c r="I71" s="126"/>
      <c r="J71" s="126"/>
      <c r="K71" s="126"/>
      <c r="L71" s="126"/>
      <c r="M71" s="126"/>
      <c r="N71" s="126"/>
      <c r="O71" s="126"/>
      <c r="Q71" s="295"/>
      <c r="R71" s="296"/>
      <c r="S71" s="296"/>
      <c r="T71" s="296"/>
      <c r="U71" s="296"/>
      <c r="V71" s="296"/>
      <c r="W71" s="296"/>
      <c r="X71" s="296"/>
      <c r="Y71" s="296"/>
      <c r="Z71" s="296"/>
      <c r="AA71" s="296"/>
      <c r="AB71" s="296"/>
      <c r="AC71" s="296"/>
      <c r="AD71" s="296"/>
      <c r="AE71" s="296"/>
      <c r="AF71" s="296"/>
      <c r="AG71" s="296"/>
      <c r="AH71" s="296"/>
      <c r="AI71" s="296"/>
      <c r="AJ71" s="296"/>
      <c r="AK71" s="297"/>
      <c r="AL71" s="42"/>
      <c r="AM71" s="295"/>
      <c r="AN71" s="296"/>
      <c r="AO71" s="296"/>
      <c r="AP71" s="297"/>
    </row>
    <row r="72" spans="1:42" s="56" customFormat="1" ht="2.25" customHeight="1" x14ac:dyDescent="0.25">
      <c r="A72" s="32"/>
      <c r="N72" s="64"/>
    </row>
    <row r="73" spans="1:42" s="55" customFormat="1" ht="15" customHeight="1" x14ac:dyDescent="0.25">
      <c r="A73" s="29"/>
      <c r="B73" s="298" t="s">
        <v>9</v>
      </c>
      <c r="C73" s="126"/>
      <c r="D73" s="126"/>
      <c r="E73" s="126"/>
      <c r="F73" s="126"/>
      <c r="G73" s="126"/>
      <c r="H73" s="126"/>
      <c r="I73" s="126"/>
      <c r="J73" s="126"/>
      <c r="K73" s="126"/>
      <c r="L73" s="126"/>
      <c r="M73" s="126"/>
      <c r="N73" s="126"/>
      <c r="O73" s="126"/>
      <c r="Q73" s="149"/>
      <c r="R73" s="150"/>
      <c r="S73" s="150"/>
      <c r="T73" s="151"/>
      <c r="U73" s="43"/>
      <c r="V73" s="145"/>
      <c r="W73" s="140"/>
      <c r="X73" s="140"/>
      <c r="Y73" s="140"/>
      <c r="Z73" s="140"/>
      <c r="AA73" s="140"/>
      <c r="AB73" s="140"/>
      <c r="AC73" s="140"/>
      <c r="AD73" s="140"/>
      <c r="AE73" s="140"/>
      <c r="AF73" s="140"/>
      <c r="AG73" s="140"/>
      <c r="AH73" s="140"/>
      <c r="AI73" s="140"/>
      <c r="AJ73" s="140"/>
      <c r="AK73" s="140"/>
      <c r="AL73" s="140"/>
      <c r="AM73" s="140"/>
      <c r="AN73" s="140"/>
      <c r="AO73" s="140"/>
      <c r="AP73" s="141"/>
    </row>
    <row r="74" spans="1:42" s="55" customFormat="1" ht="2.25" customHeight="1" x14ac:dyDescent="0.25">
      <c r="A74" s="29"/>
    </row>
    <row r="75" spans="1:42" s="55" customFormat="1" ht="15" customHeight="1" x14ac:dyDescent="0.25">
      <c r="A75" s="29"/>
      <c r="B75" s="298" t="s">
        <v>115</v>
      </c>
      <c r="C75" s="126"/>
      <c r="D75" s="126"/>
      <c r="E75" s="126"/>
      <c r="F75" s="126"/>
      <c r="G75" s="126"/>
      <c r="H75" s="126"/>
      <c r="I75" s="126"/>
      <c r="J75" s="126"/>
      <c r="K75" s="126"/>
      <c r="L75" s="126"/>
      <c r="M75" s="126"/>
      <c r="N75" s="126"/>
      <c r="O75" s="126"/>
      <c r="Q75" s="36"/>
      <c r="R75" s="37"/>
      <c r="S75" s="37"/>
      <c r="T75" s="37"/>
      <c r="U75" s="35"/>
      <c r="V75" s="37"/>
      <c r="W75" s="37"/>
      <c r="X75" s="37"/>
      <c r="Y75" s="35"/>
      <c r="Z75" s="37"/>
      <c r="AA75" s="37"/>
      <c r="AB75" s="37"/>
      <c r="AC75" s="35"/>
      <c r="AD75" s="35"/>
      <c r="AE75" s="35"/>
      <c r="AF75" s="35"/>
      <c r="AG75" s="35"/>
      <c r="AH75" s="35"/>
      <c r="AI75" s="35"/>
      <c r="AJ75" s="35"/>
      <c r="AK75" s="35"/>
      <c r="AL75" s="35"/>
      <c r="AM75" s="35"/>
      <c r="AN75" s="35"/>
      <c r="AO75" s="35"/>
      <c r="AP75" s="35"/>
    </row>
    <row r="76" spans="1:42" s="55" customFormat="1" ht="4.5" customHeight="1" x14ac:dyDescent="0.25">
      <c r="A76" s="29"/>
    </row>
    <row r="77" spans="1:42" s="55" customFormat="1" ht="15" customHeight="1" x14ac:dyDescent="0.25">
      <c r="A77" s="30">
        <v>8</v>
      </c>
      <c r="B77" s="154" t="s">
        <v>97</v>
      </c>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c r="AO77" s="126"/>
      <c r="AP77" s="126"/>
    </row>
    <row r="78" spans="1:42" s="55" customFormat="1" ht="12.75" customHeight="1" x14ac:dyDescent="0.25"/>
    <row r="79" spans="1:42" s="55" customFormat="1" ht="15" customHeight="1" x14ac:dyDescent="0.25">
      <c r="A79" s="29"/>
      <c r="B79" s="298" t="s">
        <v>7</v>
      </c>
      <c r="C79" s="126"/>
      <c r="D79" s="126"/>
      <c r="E79" s="126"/>
      <c r="F79" s="126"/>
      <c r="G79" s="126"/>
      <c r="H79" s="126"/>
      <c r="I79" s="126"/>
      <c r="J79" s="126"/>
      <c r="K79" s="126"/>
      <c r="L79" s="126"/>
      <c r="M79" s="126"/>
      <c r="N79" s="126"/>
      <c r="O79" s="126"/>
      <c r="Q79" s="295"/>
      <c r="R79" s="287"/>
      <c r="S79" s="287"/>
      <c r="T79" s="287"/>
      <c r="U79" s="287"/>
      <c r="V79" s="287"/>
      <c r="W79" s="287"/>
      <c r="X79" s="287"/>
      <c r="Y79" s="287"/>
      <c r="Z79" s="287"/>
      <c r="AA79" s="287"/>
      <c r="AB79" s="287"/>
      <c r="AC79" s="287"/>
      <c r="AD79" s="287"/>
      <c r="AE79" s="287"/>
      <c r="AF79" s="287"/>
      <c r="AG79" s="287"/>
      <c r="AH79" s="287"/>
      <c r="AI79" s="287"/>
      <c r="AJ79" s="287"/>
      <c r="AK79" s="287"/>
      <c r="AL79" s="287"/>
      <c r="AM79" s="287"/>
      <c r="AN79" s="287"/>
      <c r="AO79" s="287"/>
      <c r="AP79" s="288"/>
    </row>
    <row r="80" spans="1:42" s="56" customFormat="1" ht="2.25" customHeight="1" x14ac:dyDescent="0.25">
      <c r="A80" s="32"/>
      <c r="N80" s="64"/>
    </row>
    <row r="81" spans="1:42" s="55" customFormat="1" ht="15" customHeight="1" x14ac:dyDescent="0.25">
      <c r="A81" s="29"/>
      <c r="B81" s="298" t="s">
        <v>8</v>
      </c>
      <c r="C81" s="126"/>
      <c r="D81" s="126"/>
      <c r="E81" s="126"/>
      <c r="F81" s="126"/>
      <c r="G81" s="126"/>
      <c r="H81" s="126"/>
      <c r="I81" s="126"/>
      <c r="J81" s="126"/>
      <c r="K81" s="126"/>
      <c r="L81" s="126"/>
      <c r="M81" s="126"/>
      <c r="N81" s="126"/>
      <c r="O81" s="126"/>
      <c r="Q81" s="295"/>
      <c r="R81" s="296"/>
      <c r="S81" s="296"/>
      <c r="T81" s="296"/>
      <c r="U81" s="296"/>
      <c r="V81" s="296"/>
      <c r="W81" s="296"/>
      <c r="X81" s="296"/>
      <c r="Y81" s="296"/>
      <c r="Z81" s="296"/>
      <c r="AA81" s="296"/>
      <c r="AB81" s="296"/>
      <c r="AC81" s="296"/>
      <c r="AD81" s="296"/>
      <c r="AE81" s="296"/>
      <c r="AF81" s="296"/>
      <c r="AG81" s="296"/>
      <c r="AH81" s="296"/>
      <c r="AI81" s="296"/>
      <c r="AJ81" s="296"/>
      <c r="AK81" s="297"/>
      <c r="AL81" s="42"/>
      <c r="AM81" s="295"/>
      <c r="AN81" s="296"/>
      <c r="AO81" s="296"/>
      <c r="AP81" s="297"/>
    </row>
    <row r="82" spans="1:42" s="56" customFormat="1" ht="2.25" customHeight="1" x14ac:dyDescent="0.25">
      <c r="A82" s="32"/>
      <c r="N82" s="64"/>
    </row>
    <row r="83" spans="1:42" s="55" customFormat="1" ht="15" customHeight="1" x14ac:dyDescent="0.25">
      <c r="A83" s="29"/>
      <c r="B83" s="298" t="s">
        <v>9</v>
      </c>
      <c r="C83" s="126"/>
      <c r="D83" s="126"/>
      <c r="E83" s="126"/>
      <c r="F83" s="126"/>
      <c r="G83" s="126"/>
      <c r="H83" s="126"/>
      <c r="I83" s="126"/>
      <c r="J83" s="126"/>
      <c r="K83" s="126"/>
      <c r="L83" s="126"/>
      <c r="M83" s="126"/>
      <c r="N83" s="126"/>
      <c r="O83" s="126"/>
      <c r="Q83" s="295"/>
      <c r="R83" s="296"/>
      <c r="S83" s="296"/>
      <c r="T83" s="297"/>
      <c r="U83" s="43"/>
      <c r="V83" s="145"/>
      <c r="W83" s="140"/>
      <c r="X83" s="140"/>
      <c r="Y83" s="140"/>
      <c r="Z83" s="140"/>
      <c r="AA83" s="140"/>
      <c r="AB83" s="140"/>
      <c r="AC83" s="140"/>
      <c r="AD83" s="140"/>
      <c r="AE83" s="140"/>
      <c r="AF83" s="140"/>
      <c r="AG83" s="140"/>
      <c r="AH83" s="140"/>
      <c r="AI83" s="140"/>
      <c r="AJ83" s="140"/>
      <c r="AK83" s="140"/>
      <c r="AL83" s="140"/>
      <c r="AM83" s="140"/>
      <c r="AN83" s="140"/>
      <c r="AO83" s="140"/>
      <c r="AP83" s="141"/>
    </row>
    <row r="84" spans="1:42" s="55" customFormat="1" ht="4.5" customHeight="1" x14ac:dyDescent="0.25">
      <c r="A84" s="29"/>
    </row>
    <row r="85" spans="1:42" s="55" customFormat="1" ht="3.75" customHeight="1" x14ac:dyDescent="0.25">
      <c r="A85" s="29"/>
    </row>
    <row r="86" spans="1:42" s="55" customFormat="1" ht="15" customHeight="1" x14ac:dyDescent="0.25">
      <c r="A86" s="30">
        <v>9</v>
      </c>
      <c r="B86" s="154" t="s">
        <v>100</v>
      </c>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6"/>
      <c r="AJ86" s="126"/>
      <c r="AK86" s="126"/>
      <c r="AL86" s="126"/>
      <c r="AM86" s="126"/>
      <c r="AN86" s="126"/>
      <c r="AO86" s="126"/>
      <c r="AP86" s="126"/>
    </row>
    <row r="87" spans="1:42" s="55" customFormat="1" ht="2.25" customHeight="1" x14ac:dyDescent="0.25">
      <c r="A87" s="29"/>
    </row>
    <row r="88" spans="1:42" s="55" customFormat="1" ht="15" customHeight="1" x14ac:dyDescent="0.25">
      <c r="A88" s="29"/>
      <c r="B88" s="298" t="s">
        <v>7</v>
      </c>
      <c r="C88" s="126"/>
      <c r="D88" s="126"/>
      <c r="E88" s="126"/>
      <c r="F88" s="126"/>
      <c r="G88" s="126"/>
      <c r="H88" s="126"/>
      <c r="I88" s="126"/>
      <c r="J88" s="126"/>
      <c r="K88" s="126"/>
      <c r="L88" s="126"/>
      <c r="M88" s="126"/>
      <c r="N88" s="126"/>
      <c r="O88" s="126"/>
      <c r="Q88" s="295"/>
      <c r="R88" s="287"/>
      <c r="S88" s="287"/>
      <c r="T88" s="287"/>
      <c r="U88" s="287"/>
      <c r="V88" s="287"/>
      <c r="W88" s="287"/>
      <c r="X88" s="287"/>
      <c r="Y88" s="287"/>
      <c r="Z88" s="287"/>
      <c r="AA88" s="287"/>
      <c r="AB88" s="287"/>
      <c r="AC88" s="287"/>
      <c r="AD88" s="287"/>
      <c r="AE88" s="287"/>
      <c r="AF88" s="287"/>
      <c r="AG88" s="287"/>
      <c r="AH88" s="287"/>
      <c r="AI88" s="287"/>
      <c r="AJ88" s="287"/>
      <c r="AK88" s="287"/>
      <c r="AL88" s="287"/>
      <c r="AM88" s="287"/>
      <c r="AN88" s="287"/>
      <c r="AO88" s="287"/>
      <c r="AP88" s="288"/>
    </row>
    <row r="89" spans="1:42" s="55" customFormat="1" ht="2.25" customHeight="1" x14ac:dyDescent="0.25">
      <c r="A89" s="32"/>
      <c r="C89" s="56"/>
      <c r="D89" s="56"/>
      <c r="E89" s="56"/>
      <c r="F89" s="56"/>
      <c r="G89" s="56"/>
      <c r="H89" s="56"/>
      <c r="I89" s="56"/>
      <c r="J89" s="56"/>
      <c r="K89" s="56"/>
      <c r="L89" s="56"/>
      <c r="N89" s="64"/>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row>
    <row r="90" spans="1:42" s="55" customFormat="1" ht="15" customHeight="1" x14ac:dyDescent="0.25">
      <c r="A90" s="29"/>
      <c r="B90" s="298" t="s">
        <v>8</v>
      </c>
      <c r="C90" s="126"/>
      <c r="D90" s="126"/>
      <c r="E90" s="126"/>
      <c r="F90" s="126"/>
      <c r="G90" s="126"/>
      <c r="H90" s="126"/>
      <c r="I90" s="126"/>
      <c r="J90" s="126"/>
      <c r="K90" s="126"/>
      <c r="L90" s="126"/>
      <c r="M90" s="126"/>
      <c r="N90" s="126"/>
      <c r="O90" s="126"/>
      <c r="Q90" s="295"/>
      <c r="R90" s="296"/>
      <c r="S90" s="296"/>
      <c r="T90" s="296"/>
      <c r="U90" s="296"/>
      <c r="V90" s="296"/>
      <c r="W90" s="296"/>
      <c r="X90" s="296"/>
      <c r="Y90" s="296"/>
      <c r="Z90" s="296"/>
      <c r="AA90" s="296"/>
      <c r="AB90" s="296"/>
      <c r="AC90" s="296"/>
      <c r="AD90" s="296"/>
      <c r="AE90" s="296"/>
      <c r="AF90" s="296"/>
      <c r="AG90" s="296"/>
      <c r="AH90" s="296"/>
      <c r="AI90" s="296"/>
      <c r="AJ90" s="296"/>
      <c r="AK90" s="297"/>
      <c r="AL90" s="42"/>
      <c r="AM90" s="295"/>
      <c r="AN90" s="296"/>
      <c r="AO90" s="296"/>
      <c r="AP90" s="297"/>
    </row>
    <row r="91" spans="1:42" s="55" customFormat="1" ht="2.25" customHeight="1" x14ac:dyDescent="0.25">
      <c r="A91" s="32"/>
      <c r="C91" s="56"/>
      <c r="D91" s="56"/>
      <c r="E91" s="56"/>
      <c r="F91" s="56"/>
      <c r="G91" s="56"/>
      <c r="H91" s="56"/>
      <c r="I91" s="56"/>
      <c r="J91" s="56"/>
      <c r="K91" s="56"/>
      <c r="L91" s="56"/>
      <c r="N91" s="64"/>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row>
    <row r="92" spans="1:42" s="55" customFormat="1" ht="15" customHeight="1" x14ac:dyDescent="0.25">
      <c r="A92" s="29"/>
      <c r="B92" s="298" t="s">
        <v>9</v>
      </c>
      <c r="C92" s="126"/>
      <c r="D92" s="126"/>
      <c r="E92" s="126"/>
      <c r="F92" s="126"/>
      <c r="G92" s="126"/>
      <c r="H92" s="126"/>
      <c r="I92" s="126"/>
      <c r="J92" s="126"/>
      <c r="K92" s="126"/>
      <c r="L92" s="126"/>
      <c r="M92" s="126"/>
      <c r="N92" s="126"/>
      <c r="O92" s="126"/>
      <c r="Q92" s="295"/>
      <c r="R92" s="296"/>
      <c r="S92" s="296"/>
      <c r="T92" s="297"/>
      <c r="U92" s="43"/>
      <c r="V92" s="145"/>
      <c r="W92" s="140"/>
      <c r="X92" s="140"/>
      <c r="Y92" s="140"/>
      <c r="Z92" s="140"/>
      <c r="AA92" s="140"/>
      <c r="AB92" s="140"/>
      <c r="AC92" s="140"/>
      <c r="AD92" s="140"/>
      <c r="AE92" s="140"/>
      <c r="AF92" s="140"/>
      <c r="AG92" s="140"/>
      <c r="AH92" s="140"/>
      <c r="AI92" s="140"/>
      <c r="AJ92" s="140"/>
      <c r="AK92" s="140"/>
      <c r="AL92" s="140"/>
      <c r="AM92" s="140"/>
      <c r="AN92" s="140"/>
      <c r="AO92" s="140"/>
      <c r="AP92" s="141"/>
    </row>
    <row r="93" spans="1:42" s="55" customFormat="1" ht="2.25" customHeight="1" x14ac:dyDescent="0.25">
      <c r="A93" s="29"/>
    </row>
    <row r="94" spans="1:42" s="55" customFormat="1" ht="30.6" customHeight="1" x14ac:dyDescent="0.25">
      <c r="A94" s="29"/>
      <c r="B94" s="317" t="s">
        <v>203</v>
      </c>
      <c r="C94" s="126"/>
      <c r="D94" s="126"/>
      <c r="E94" s="126"/>
      <c r="F94" s="126"/>
      <c r="G94" s="126"/>
      <c r="H94" s="126"/>
      <c r="I94" s="126"/>
      <c r="J94" s="126"/>
      <c r="K94" s="126"/>
      <c r="L94" s="126"/>
      <c r="M94" s="126"/>
      <c r="N94" s="126"/>
      <c r="O94" s="126"/>
      <c r="Q94" s="295"/>
      <c r="R94" s="287"/>
      <c r="S94" s="287"/>
      <c r="T94" s="287"/>
      <c r="U94" s="287"/>
      <c r="V94" s="287"/>
      <c r="W94" s="287"/>
      <c r="X94" s="287"/>
      <c r="Y94" s="287"/>
      <c r="Z94" s="287"/>
      <c r="AA94" s="287"/>
      <c r="AB94" s="287"/>
      <c r="AC94" s="287"/>
      <c r="AD94" s="287"/>
      <c r="AE94" s="287"/>
      <c r="AF94" s="287"/>
      <c r="AG94" s="287"/>
      <c r="AH94" s="287"/>
      <c r="AI94" s="287"/>
      <c r="AJ94" s="287"/>
      <c r="AK94" s="287"/>
      <c r="AL94" s="287"/>
      <c r="AM94" s="287"/>
      <c r="AN94" s="287"/>
      <c r="AO94" s="287"/>
      <c r="AP94" s="288"/>
    </row>
    <row r="95" spans="1:42" s="56" customFormat="1" ht="4.5" customHeight="1" x14ac:dyDescent="0.25">
      <c r="A95" s="32"/>
    </row>
    <row r="96" spans="1:42" s="56" customFormat="1" ht="15" customHeight="1" x14ac:dyDescent="0.25">
      <c r="A96" s="31">
        <v>10</v>
      </c>
      <c r="B96" s="190" t="s">
        <v>132</v>
      </c>
      <c r="C96" s="123"/>
      <c r="D96" s="123"/>
      <c r="E96" s="123"/>
      <c r="F96" s="123"/>
      <c r="G96" s="123"/>
      <c r="H96" s="123"/>
      <c r="I96" s="123"/>
      <c r="J96" s="123"/>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3"/>
      <c r="AH96" s="123"/>
      <c r="AI96" s="123"/>
      <c r="AJ96" s="123"/>
      <c r="AK96" s="123"/>
      <c r="AL96" s="123"/>
      <c r="AM96" s="123"/>
      <c r="AN96" s="123"/>
      <c r="AO96" s="123"/>
      <c r="AP96" s="123"/>
    </row>
    <row r="97" spans="1:43" s="56" customFormat="1" ht="2.25" customHeight="1" x14ac:dyDescent="0.25">
      <c r="A97" s="32"/>
    </row>
    <row r="98" spans="1:43" s="56" customFormat="1" ht="15" customHeight="1" x14ac:dyDescent="0.25">
      <c r="A98" s="32"/>
      <c r="B98" s="290" t="s">
        <v>7</v>
      </c>
      <c r="C98" s="123"/>
      <c r="D98" s="123"/>
      <c r="E98" s="123"/>
      <c r="F98" s="123"/>
      <c r="G98" s="123"/>
      <c r="H98" s="123"/>
      <c r="I98" s="123"/>
      <c r="J98" s="123"/>
      <c r="K98" s="123"/>
      <c r="L98" s="123"/>
      <c r="M98" s="123"/>
      <c r="N98" s="123"/>
      <c r="O98" s="123"/>
      <c r="Q98" s="139"/>
      <c r="R98" s="140"/>
      <c r="S98" s="140"/>
      <c r="T98" s="140"/>
      <c r="U98" s="140"/>
      <c r="V98" s="140"/>
      <c r="W98" s="140"/>
      <c r="X98" s="140"/>
      <c r="Y98" s="140"/>
      <c r="Z98" s="140"/>
      <c r="AA98" s="140"/>
      <c r="AB98" s="140"/>
      <c r="AC98" s="140"/>
      <c r="AD98" s="140"/>
      <c r="AE98" s="140"/>
      <c r="AF98" s="140"/>
      <c r="AG98" s="140"/>
      <c r="AH98" s="140"/>
      <c r="AI98" s="140"/>
      <c r="AJ98" s="140"/>
      <c r="AK98" s="140"/>
      <c r="AL98" s="140"/>
      <c r="AM98" s="140"/>
      <c r="AN98" s="140"/>
      <c r="AO98" s="140"/>
      <c r="AP98" s="141"/>
    </row>
    <row r="99" spans="1:43" s="56" customFormat="1" ht="2.25" customHeight="1" x14ac:dyDescent="0.25">
      <c r="A99" s="32"/>
      <c r="N99" s="64"/>
    </row>
    <row r="100" spans="1:43" s="56" customFormat="1" ht="15" customHeight="1" x14ac:dyDescent="0.25">
      <c r="A100" s="32"/>
      <c r="B100" s="290" t="s">
        <v>8</v>
      </c>
      <c r="C100" s="123"/>
      <c r="D100" s="123"/>
      <c r="E100" s="123"/>
      <c r="F100" s="123"/>
      <c r="G100" s="123"/>
      <c r="H100" s="123"/>
      <c r="I100" s="123"/>
      <c r="J100" s="123"/>
      <c r="K100" s="123"/>
      <c r="L100" s="123"/>
      <c r="M100" s="123"/>
      <c r="N100" s="123"/>
      <c r="O100" s="123"/>
      <c r="Q100" s="139"/>
      <c r="R100" s="143"/>
      <c r="S100" s="143"/>
      <c r="T100" s="143"/>
      <c r="U100" s="143"/>
      <c r="V100" s="143"/>
      <c r="W100" s="143"/>
      <c r="X100" s="143"/>
      <c r="Y100" s="143"/>
      <c r="Z100" s="143"/>
      <c r="AA100" s="143"/>
      <c r="AB100" s="143"/>
      <c r="AC100" s="143"/>
      <c r="AD100" s="143"/>
      <c r="AE100" s="143"/>
      <c r="AF100" s="143"/>
      <c r="AG100" s="143"/>
      <c r="AH100" s="143"/>
      <c r="AI100" s="143"/>
      <c r="AJ100" s="143"/>
      <c r="AK100" s="144"/>
      <c r="AL100" s="42"/>
      <c r="AM100" s="139"/>
      <c r="AN100" s="143"/>
      <c r="AO100" s="143"/>
      <c r="AP100" s="144"/>
    </row>
    <row r="101" spans="1:43" s="56" customFormat="1" ht="2.25" customHeight="1" x14ac:dyDescent="0.25">
      <c r="A101" s="32"/>
      <c r="N101" s="64"/>
    </row>
    <row r="102" spans="1:43" s="56" customFormat="1" ht="15" customHeight="1" x14ac:dyDescent="0.25">
      <c r="A102" s="32"/>
      <c r="B102" s="290" t="s">
        <v>9</v>
      </c>
      <c r="C102" s="123"/>
      <c r="D102" s="123"/>
      <c r="E102" s="123"/>
      <c r="F102" s="123"/>
      <c r="G102" s="123"/>
      <c r="H102" s="123"/>
      <c r="I102" s="123"/>
      <c r="J102" s="123"/>
      <c r="K102" s="123"/>
      <c r="L102" s="123"/>
      <c r="M102" s="123"/>
      <c r="N102" s="123"/>
      <c r="O102" s="123"/>
      <c r="Q102" s="139"/>
      <c r="R102" s="143"/>
      <c r="S102" s="143"/>
      <c r="T102" s="144"/>
      <c r="U102" s="70"/>
      <c r="V102" s="145"/>
      <c r="W102" s="140"/>
      <c r="X102" s="140"/>
      <c r="Y102" s="140"/>
      <c r="Z102" s="140"/>
      <c r="AA102" s="140"/>
      <c r="AB102" s="140"/>
      <c r="AC102" s="140"/>
      <c r="AD102" s="140"/>
      <c r="AE102" s="140"/>
      <c r="AF102" s="140"/>
      <c r="AG102" s="140"/>
      <c r="AH102" s="140"/>
      <c r="AI102" s="140"/>
      <c r="AJ102" s="140"/>
      <c r="AK102" s="140"/>
      <c r="AL102" s="140"/>
      <c r="AM102" s="140"/>
      <c r="AN102" s="140"/>
      <c r="AO102" s="140"/>
      <c r="AP102" s="141"/>
    </row>
    <row r="103" spans="1:43" s="56" customFormat="1" ht="2.25" customHeight="1" x14ac:dyDescent="0.25">
      <c r="A103" s="32"/>
    </row>
    <row r="104" spans="1:43" s="55" customFormat="1" ht="15" customHeight="1" x14ac:dyDescent="0.25">
      <c r="A104" s="30">
        <v>11</v>
      </c>
      <c r="B104" s="154" t="s">
        <v>122</v>
      </c>
      <c r="C104" s="126"/>
      <c r="D104" s="126"/>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126"/>
      <c r="AM104" s="126"/>
      <c r="AN104" s="126"/>
      <c r="AO104" s="126"/>
      <c r="AP104" s="126"/>
    </row>
    <row r="105" spans="1:43" s="55" customFormat="1" ht="2.25" customHeight="1" x14ac:dyDescent="0.25">
      <c r="A105" s="29"/>
    </row>
    <row r="106" spans="1:43" s="55" customFormat="1" ht="15" customHeight="1" x14ac:dyDescent="0.25">
      <c r="A106" s="29"/>
      <c r="B106" s="136" t="s">
        <v>45</v>
      </c>
      <c r="C106" s="126"/>
      <c r="D106" s="126"/>
      <c r="E106" s="126"/>
      <c r="F106" s="126"/>
      <c r="G106" s="126"/>
      <c r="H106" s="126"/>
      <c r="I106" s="126"/>
      <c r="J106" s="126"/>
      <c r="K106" s="126"/>
      <c r="L106" s="126"/>
      <c r="M106" s="126"/>
      <c r="N106" s="126"/>
      <c r="O106" s="126"/>
      <c r="Q106" s="145"/>
      <c r="R106" s="140"/>
      <c r="S106" s="140"/>
      <c r="T106" s="140"/>
      <c r="U106" s="140"/>
      <c r="V106" s="140"/>
      <c r="W106" s="140"/>
      <c r="X106" s="140"/>
      <c r="Y106" s="140"/>
      <c r="Z106" s="140"/>
      <c r="AA106" s="140"/>
      <c r="AB106" s="140"/>
      <c r="AC106" s="140"/>
      <c r="AD106" s="140"/>
      <c r="AE106" s="140"/>
      <c r="AF106" s="140"/>
      <c r="AG106" s="140"/>
      <c r="AH106" s="140"/>
      <c r="AI106" s="140"/>
      <c r="AJ106" s="140"/>
      <c r="AK106" s="140"/>
      <c r="AL106" s="140"/>
      <c r="AM106" s="140"/>
      <c r="AN106" s="140"/>
      <c r="AO106" s="140"/>
      <c r="AP106" s="141"/>
      <c r="AQ106" s="61"/>
    </row>
    <row r="107" spans="1:43" s="55" customFormat="1" ht="2.25" customHeight="1" x14ac:dyDescent="0.25">
      <c r="A107" s="29"/>
      <c r="P107" s="63"/>
      <c r="AQ107" s="61"/>
    </row>
    <row r="108" spans="1:43" s="55" customFormat="1" ht="15" customHeight="1" x14ac:dyDescent="0.25">
      <c r="A108" s="29"/>
      <c r="B108" s="136" t="s">
        <v>46</v>
      </c>
      <c r="C108" s="126"/>
      <c r="D108" s="126"/>
      <c r="E108" s="126"/>
      <c r="F108" s="126"/>
      <c r="G108" s="126"/>
      <c r="H108" s="126"/>
      <c r="I108" s="126"/>
      <c r="J108" s="126"/>
      <c r="K108" s="126"/>
      <c r="L108" s="126"/>
      <c r="M108" s="126"/>
      <c r="N108" s="126"/>
      <c r="O108" s="126"/>
      <c r="Q108" s="286"/>
      <c r="R108" s="287"/>
      <c r="S108" s="287"/>
      <c r="T108" s="287"/>
      <c r="U108" s="287"/>
      <c r="V108" s="287"/>
      <c r="W108" s="287"/>
      <c r="X108" s="287"/>
      <c r="Y108" s="287"/>
      <c r="Z108" s="287"/>
      <c r="AA108" s="287"/>
      <c r="AB108" s="287"/>
      <c r="AC108" s="287"/>
      <c r="AD108" s="287"/>
      <c r="AE108" s="287"/>
      <c r="AF108" s="287"/>
      <c r="AG108" s="287"/>
      <c r="AH108" s="287"/>
      <c r="AI108" s="287"/>
      <c r="AJ108" s="287"/>
      <c r="AK108" s="287"/>
      <c r="AL108" s="287"/>
      <c r="AM108" s="287"/>
      <c r="AN108" s="287"/>
      <c r="AO108" s="287"/>
      <c r="AP108" s="288"/>
      <c r="AQ108" s="61"/>
    </row>
    <row r="109" spans="1:43" s="55" customFormat="1" ht="2.25" customHeight="1" x14ac:dyDescent="0.25">
      <c r="A109" s="29"/>
      <c r="P109" s="63"/>
      <c r="AQ109" s="61"/>
    </row>
    <row r="110" spans="1:43" s="55" customFormat="1" ht="15" customHeight="1" x14ac:dyDescent="0.25">
      <c r="A110" s="29"/>
      <c r="B110" s="136" t="s">
        <v>123</v>
      </c>
      <c r="C110" s="126"/>
      <c r="D110" s="126"/>
      <c r="E110" s="126"/>
      <c r="F110" s="126"/>
      <c r="G110" s="126"/>
      <c r="H110" s="126"/>
      <c r="I110" s="126"/>
      <c r="J110" s="126"/>
      <c r="K110" s="126"/>
      <c r="L110" s="126"/>
      <c r="M110" s="126"/>
      <c r="N110" s="126"/>
      <c r="O110" s="126"/>
      <c r="Q110" s="286"/>
      <c r="R110" s="287"/>
      <c r="S110" s="287"/>
      <c r="T110" s="287"/>
      <c r="U110" s="287"/>
      <c r="V110" s="287"/>
      <c r="W110" s="287"/>
      <c r="X110" s="287"/>
      <c r="Y110" s="287"/>
      <c r="Z110" s="287"/>
      <c r="AA110" s="287"/>
      <c r="AB110" s="287"/>
      <c r="AC110" s="287"/>
      <c r="AD110" s="287"/>
      <c r="AE110" s="287"/>
      <c r="AF110" s="287"/>
      <c r="AG110" s="287"/>
      <c r="AH110" s="287"/>
      <c r="AI110" s="287"/>
      <c r="AJ110" s="287"/>
      <c r="AK110" s="287"/>
      <c r="AL110" s="287"/>
      <c r="AM110" s="287"/>
      <c r="AN110" s="287"/>
      <c r="AO110" s="287"/>
      <c r="AP110" s="288"/>
      <c r="AQ110" s="61"/>
    </row>
    <row r="111" spans="1:43" s="55" customFormat="1" ht="2.25" customHeight="1" x14ac:dyDescent="0.25">
      <c r="A111" s="29"/>
      <c r="P111" s="63"/>
    </row>
    <row r="112" spans="1:43" s="55" customFormat="1" ht="15" customHeight="1" x14ac:dyDescent="0.25">
      <c r="A112" s="29"/>
      <c r="B112" s="136" t="s">
        <v>80</v>
      </c>
      <c r="C112" s="126"/>
      <c r="D112" s="126"/>
      <c r="E112" s="126"/>
      <c r="F112" s="126"/>
      <c r="G112" s="126"/>
      <c r="H112" s="126"/>
      <c r="I112" s="126"/>
      <c r="J112" s="126"/>
      <c r="K112" s="126"/>
      <c r="L112" s="126"/>
      <c r="M112" s="126"/>
      <c r="N112" s="126"/>
      <c r="O112" s="126"/>
      <c r="Q112" s="292"/>
      <c r="R112" s="293"/>
      <c r="S112" s="293"/>
      <c r="T112" s="293"/>
      <c r="U112" s="293"/>
      <c r="V112" s="294"/>
      <c r="W112" s="126" t="s">
        <v>116</v>
      </c>
      <c r="X112" s="126"/>
      <c r="Z112" s="292"/>
      <c r="AA112" s="293"/>
      <c r="AB112" s="293"/>
      <c r="AC112" s="293"/>
      <c r="AD112" s="293"/>
      <c r="AE112" s="294"/>
      <c r="AF112" s="126" t="s">
        <v>136</v>
      </c>
      <c r="AG112" s="126"/>
      <c r="AI112" s="292"/>
      <c r="AJ112" s="293"/>
      <c r="AK112" s="293"/>
      <c r="AL112" s="293"/>
      <c r="AM112" s="293"/>
      <c r="AN112" s="294"/>
      <c r="AO112" s="126" t="s">
        <v>103</v>
      </c>
      <c r="AP112" s="126"/>
    </row>
    <row r="113" spans="1:42" s="56" customFormat="1" ht="2.25" customHeight="1" x14ac:dyDescent="0.25">
      <c r="A113" s="32"/>
      <c r="P113" s="64"/>
    </row>
    <row r="114" spans="1:42" s="56" customFormat="1" ht="15" customHeight="1" x14ac:dyDescent="0.25">
      <c r="A114" s="32"/>
      <c r="B114" s="285" t="s">
        <v>127</v>
      </c>
      <c r="C114" s="123"/>
      <c r="D114" s="123"/>
      <c r="E114" s="123"/>
      <c r="F114" s="123"/>
      <c r="G114" s="123"/>
      <c r="H114" s="123"/>
      <c r="I114" s="123"/>
      <c r="J114" s="123"/>
      <c r="K114" s="123"/>
      <c r="L114" s="123"/>
      <c r="M114" s="123"/>
      <c r="N114" s="123"/>
      <c r="O114" s="123"/>
      <c r="Q114" s="289" t="s">
        <v>25</v>
      </c>
      <c r="R114" s="291"/>
      <c r="S114" s="12"/>
      <c r="T114" s="12"/>
      <c r="U114" s="39"/>
      <c r="V114" s="289" t="s">
        <v>26</v>
      </c>
      <c r="W114" s="289"/>
      <c r="X114" s="289"/>
      <c r="Y114" s="12"/>
      <c r="Z114" s="12"/>
      <c r="AA114" s="39"/>
      <c r="AB114" s="289" t="s">
        <v>27</v>
      </c>
      <c r="AC114" s="291"/>
      <c r="AD114" s="12"/>
      <c r="AE114" s="12"/>
      <c r="AF114" s="12"/>
      <c r="AG114" s="12"/>
      <c r="AI114" s="39"/>
      <c r="AJ114" s="39"/>
      <c r="AK114" s="39"/>
      <c r="AL114" s="39"/>
      <c r="AM114" s="39"/>
      <c r="AN114" s="39"/>
    </row>
    <row r="115" spans="1:42" s="26" customFormat="1" ht="2.25" customHeight="1" x14ac:dyDescent="0.25">
      <c r="A115" s="32"/>
      <c r="P115" s="11"/>
    </row>
    <row r="116" spans="1:42" s="26" customFormat="1" ht="15" customHeight="1" x14ac:dyDescent="0.25">
      <c r="A116" s="32"/>
      <c r="B116" s="285" t="s">
        <v>127</v>
      </c>
      <c r="C116" s="123"/>
      <c r="D116" s="123"/>
      <c r="E116" s="123"/>
      <c r="F116" s="123"/>
      <c r="G116" s="123"/>
      <c r="H116" s="123"/>
      <c r="I116" s="123"/>
      <c r="J116" s="123"/>
      <c r="K116" s="123"/>
      <c r="L116" s="123"/>
      <c r="M116" s="123"/>
      <c r="N116" s="123"/>
      <c r="O116" s="123"/>
      <c r="Q116" s="289" t="s">
        <v>25</v>
      </c>
      <c r="R116" s="289"/>
      <c r="S116" s="12"/>
      <c r="T116" s="12"/>
      <c r="U116" s="39"/>
      <c r="V116" s="289" t="s">
        <v>26</v>
      </c>
      <c r="W116" s="289"/>
      <c r="X116" s="289"/>
      <c r="Y116" s="12"/>
      <c r="Z116" s="12"/>
      <c r="AA116" s="39"/>
      <c r="AB116" s="289" t="s">
        <v>27</v>
      </c>
      <c r="AC116" s="289"/>
      <c r="AD116" s="12"/>
      <c r="AE116" s="12"/>
      <c r="AF116" s="12"/>
      <c r="AG116" s="12"/>
      <c r="AI116" s="39"/>
      <c r="AJ116" s="39"/>
      <c r="AK116" s="39"/>
      <c r="AL116" s="39"/>
      <c r="AM116" s="39"/>
      <c r="AN116" s="39"/>
    </row>
    <row r="117" spans="1:42" s="26" customFormat="1" ht="4.5" customHeight="1" x14ac:dyDescent="0.25">
      <c r="A117" s="32"/>
    </row>
    <row r="118" spans="1:42" s="26" customFormat="1" ht="15" customHeight="1" x14ac:dyDescent="0.25">
      <c r="A118" s="32">
        <v>12</v>
      </c>
      <c r="B118" s="318" t="s">
        <v>204</v>
      </c>
      <c r="C118" s="319"/>
      <c r="D118" s="319"/>
      <c r="E118" s="319"/>
      <c r="F118" s="319"/>
      <c r="G118" s="319"/>
      <c r="H118" s="319"/>
      <c r="I118" s="319"/>
      <c r="J118" s="319"/>
      <c r="K118" s="319"/>
      <c r="L118" s="319"/>
      <c r="M118" s="319"/>
      <c r="N118" s="319"/>
      <c r="O118" s="319"/>
      <c r="P118" s="319"/>
      <c r="Q118" s="319"/>
      <c r="R118" s="319"/>
      <c r="S118" s="319"/>
      <c r="T118" s="319"/>
      <c r="U118" s="319"/>
      <c r="V118" s="319"/>
      <c r="W118" s="319"/>
      <c r="X118" s="319"/>
      <c r="Y118" s="319"/>
      <c r="Z118" s="319"/>
      <c r="AA118" s="319"/>
      <c r="AB118" s="319"/>
      <c r="AC118" s="319"/>
      <c r="AD118" s="319"/>
      <c r="AE118" s="319"/>
      <c r="AF118" s="319"/>
      <c r="AG118" s="319"/>
      <c r="AH118" s="319"/>
      <c r="AI118" s="319"/>
      <c r="AJ118" s="319"/>
      <c r="AK118" s="319"/>
      <c r="AL118" s="319"/>
      <c r="AM118" s="319"/>
      <c r="AN118" s="319"/>
      <c r="AO118" s="319"/>
      <c r="AP118" s="320"/>
    </row>
    <row r="119" spans="1:42" s="26" customFormat="1" ht="2.25" customHeight="1" x14ac:dyDescent="0.25">
      <c r="A119" s="32"/>
      <c r="B119" s="319"/>
      <c r="C119" s="319"/>
      <c r="D119" s="319"/>
      <c r="E119" s="319"/>
      <c r="F119" s="319"/>
      <c r="G119" s="319"/>
      <c r="H119" s="319"/>
      <c r="I119" s="319"/>
      <c r="J119" s="319"/>
      <c r="K119" s="319"/>
      <c r="L119" s="319"/>
      <c r="M119" s="319"/>
      <c r="N119" s="319"/>
      <c r="O119" s="319"/>
      <c r="P119" s="319"/>
      <c r="Q119" s="319"/>
      <c r="R119" s="319"/>
      <c r="S119" s="319"/>
      <c r="T119" s="319"/>
      <c r="U119" s="319"/>
      <c r="V119" s="319"/>
      <c r="W119" s="319"/>
      <c r="X119" s="319"/>
      <c r="Y119" s="319"/>
      <c r="Z119" s="319"/>
      <c r="AA119" s="319"/>
      <c r="AB119" s="319"/>
      <c r="AC119" s="319"/>
      <c r="AD119" s="319"/>
      <c r="AE119" s="319"/>
      <c r="AF119" s="319"/>
      <c r="AG119" s="319"/>
      <c r="AH119" s="319"/>
      <c r="AI119" s="319"/>
      <c r="AJ119" s="319"/>
      <c r="AK119" s="319"/>
      <c r="AL119" s="319"/>
      <c r="AM119" s="319"/>
      <c r="AN119" s="319"/>
      <c r="AO119" s="319"/>
      <c r="AP119" s="320"/>
    </row>
    <row r="120" spans="1:42" s="26" customFormat="1" ht="12.75" customHeight="1" x14ac:dyDescent="0.25">
      <c r="A120" s="32"/>
      <c r="C120" s="123" t="s">
        <v>178</v>
      </c>
      <c r="D120" s="123"/>
      <c r="E120" s="123"/>
      <c r="F120" s="123"/>
      <c r="G120" s="123"/>
      <c r="H120" s="123"/>
      <c r="I120" s="123"/>
      <c r="J120" s="123"/>
      <c r="K120" s="123"/>
      <c r="L120" s="123"/>
      <c r="M120" s="123"/>
      <c r="N120" s="123"/>
      <c r="O120" s="123"/>
      <c r="P120" s="123"/>
      <c r="Q120" s="123"/>
      <c r="R120" s="123"/>
      <c r="S120" s="123"/>
      <c r="T120" s="123"/>
      <c r="U120" s="123"/>
      <c r="V120" s="123"/>
      <c r="W120" s="123"/>
      <c r="X120" s="123"/>
      <c r="Y120" s="123"/>
      <c r="Z120" s="123"/>
      <c r="AA120" s="123"/>
      <c r="AB120" s="123"/>
      <c r="AC120" s="123"/>
      <c r="AD120" s="123"/>
      <c r="AE120" s="123"/>
      <c r="AF120" s="123"/>
      <c r="AG120" s="123"/>
      <c r="AH120" s="123"/>
      <c r="AI120" s="123"/>
      <c r="AJ120" s="123"/>
      <c r="AK120" s="123"/>
      <c r="AL120" s="123"/>
      <c r="AM120" s="123"/>
      <c r="AN120" s="123"/>
      <c r="AO120" s="123"/>
      <c r="AP120" s="123"/>
    </row>
    <row r="121" spans="1:42" s="26" customFormat="1" ht="2.25" customHeight="1" x14ac:dyDescent="0.25">
      <c r="A121" s="32"/>
    </row>
    <row r="122" spans="1:42" s="26" customFormat="1" ht="12.75" customHeight="1" x14ac:dyDescent="0.25">
      <c r="A122" s="32"/>
      <c r="C122" s="123" t="s">
        <v>179</v>
      </c>
      <c r="D122" s="123"/>
      <c r="E122" s="123"/>
      <c r="F122" s="123"/>
      <c r="G122" s="123"/>
      <c r="H122" s="123"/>
      <c r="I122" s="123"/>
      <c r="J122" s="123"/>
      <c r="K122" s="123"/>
      <c r="L122" s="123"/>
      <c r="M122" s="123"/>
      <c r="N122" s="123"/>
      <c r="O122" s="123"/>
      <c r="P122" s="123"/>
      <c r="Q122" s="123"/>
      <c r="R122" s="123"/>
      <c r="S122" s="123"/>
      <c r="T122" s="123"/>
      <c r="U122" s="123"/>
      <c r="V122" s="123"/>
      <c r="W122" s="123"/>
      <c r="X122" s="123"/>
      <c r="Y122" s="123"/>
      <c r="Z122" s="123"/>
      <c r="AA122" s="123"/>
      <c r="AB122" s="123"/>
      <c r="AC122" s="123"/>
      <c r="AD122" s="123"/>
      <c r="AE122" s="123"/>
      <c r="AF122" s="123"/>
      <c r="AG122" s="123"/>
      <c r="AH122" s="123"/>
      <c r="AI122" s="123"/>
      <c r="AJ122" s="123"/>
      <c r="AK122" s="123"/>
      <c r="AL122" s="123"/>
      <c r="AM122" s="123"/>
      <c r="AN122" s="123"/>
      <c r="AO122" s="123"/>
      <c r="AP122" s="123"/>
    </row>
    <row r="123" spans="1:42" s="26" customFormat="1" ht="4.5" customHeight="1" x14ac:dyDescent="0.25">
      <c r="A123" s="32"/>
    </row>
    <row r="124" spans="1:42" s="26" customFormat="1" ht="15" customHeight="1" x14ac:dyDescent="0.25">
      <c r="A124" s="31">
        <v>13</v>
      </c>
      <c r="B124" s="190" t="s">
        <v>130</v>
      </c>
      <c r="C124" s="123"/>
      <c r="D124" s="123"/>
      <c r="E124" s="123"/>
      <c r="F124" s="123"/>
      <c r="G124" s="123"/>
      <c r="H124" s="123"/>
      <c r="I124" s="123"/>
      <c r="J124" s="123"/>
      <c r="K124" s="123"/>
      <c r="L124" s="123"/>
      <c r="M124" s="123"/>
      <c r="N124" s="123"/>
      <c r="O124" s="123"/>
      <c r="P124" s="123"/>
      <c r="Q124" s="123"/>
      <c r="R124" s="123"/>
      <c r="S124" s="123"/>
      <c r="T124" s="123"/>
      <c r="U124" s="123"/>
      <c r="V124" s="123"/>
      <c r="W124" s="123"/>
      <c r="X124" s="123"/>
      <c r="Y124" s="123"/>
      <c r="Z124" s="123"/>
      <c r="AA124" s="123"/>
      <c r="AB124" s="123"/>
      <c r="AC124" s="123"/>
      <c r="AD124" s="123"/>
      <c r="AE124" s="123"/>
      <c r="AF124" s="123"/>
      <c r="AG124" s="123"/>
      <c r="AH124" s="123"/>
      <c r="AI124" s="123"/>
      <c r="AJ124" s="123"/>
      <c r="AK124" s="123"/>
      <c r="AL124" s="123"/>
      <c r="AM124" s="123"/>
      <c r="AN124" s="123"/>
      <c r="AO124" s="123"/>
      <c r="AP124" s="123"/>
    </row>
    <row r="125" spans="1:42" s="22" customFormat="1" ht="2.25" customHeight="1" x14ac:dyDescent="0.25">
      <c r="A125" s="29"/>
    </row>
    <row r="126" spans="1:42" s="22" customFormat="1" ht="40.200000000000003" customHeight="1" x14ac:dyDescent="0.25">
      <c r="A126" s="29"/>
      <c r="B126" s="191" t="s">
        <v>205</v>
      </c>
      <c r="C126" s="155"/>
      <c r="D126" s="155"/>
      <c r="E126" s="155"/>
      <c r="F126" s="155"/>
      <c r="G126" s="155"/>
      <c r="H126" s="155"/>
      <c r="I126" s="155"/>
      <c r="J126" s="155"/>
      <c r="K126" s="155"/>
      <c r="L126" s="155"/>
      <c r="M126" s="155"/>
      <c r="N126" s="155"/>
      <c r="O126" s="155"/>
      <c r="P126" s="155"/>
      <c r="Q126" s="155"/>
      <c r="R126" s="155"/>
      <c r="S126" s="155"/>
      <c r="T126" s="155"/>
      <c r="U126" s="155"/>
      <c r="V126" s="155"/>
      <c r="W126" s="155"/>
      <c r="X126" s="155"/>
      <c r="Y126" s="155"/>
      <c r="Z126" s="155"/>
      <c r="AA126" s="155"/>
      <c r="AB126" s="155"/>
      <c r="AC126" s="155"/>
      <c r="AD126" s="155"/>
      <c r="AE126" s="155"/>
      <c r="AF126" s="155"/>
      <c r="AG126" s="155"/>
      <c r="AH126" s="155"/>
      <c r="AI126" s="155"/>
      <c r="AJ126" s="155"/>
      <c r="AK126" s="155"/>
      <c r="AL126" s="155"/>
      <c r="AM126" s="155"/>
      <c r="AN126" s="155"/>
      <c r="AO126" s="155"/>
      <c r="AP126" s="155"/>
    </row>
    <row r="127" spans="1:42" s="26" customFormat="1" ht="2.25" customHeight="1" x14ac:dyDescent="0.25">
      <c r="A127" s="32"/>
      <c r="B127" s="33"/>
    </row>
    <row r="128" spans="1:42" s="26" customFormat="1" ht="12.75" customHeight="1" x14ac:dyDescent="0.25">
      <c r="A128" s="32"/>
      <c r="C128" s="123" t="s">
        <v>180</v>
      </c>
      <c r="D128" s="123"/>
      <c r="E128" s="123"/>
      <c r="F128" s="123"/>
      <c r="G128" s="123"/>
      <c r="H128" s="123"/>
      <c r="I128" s="123"/>
      <c r="J128" s="123"/>
      <c r="K128" s="123"/>
      <c r="L128" s="123"/>
      <c r="M128" s="123"/>
      <c r="N128" s="123"/>
      <c r="O128" s="123"/>
      <c r="P128" s="123"/>
      <c r="Q128" s="123"/>
      <c r="R128" s="123"/>
      <c r="S128" s="123"/>
      <c r="T128" s="123"/>
      <c r="U128" s="123"/>
      <c r="V128" s="123"/>
      <c r="W128" s="123"/>
      <c r="X128" s="123"/>
      <c r="Y128" s="123"/>
      <c r="Z128" s="123"/>
      <c r="AA128" s="123"/>
      <c r="AB128" s="123"/>
      <c r="AC128" s="123"/>
      <c r="AD128" s="123"/>
      <c r="AE128" s="123"/>
      <c r="AF128" s="123"/>
      <c r="AG128" s="123"/>
      <c r="AH128" s="123"/>
      <c r="AI128" s="123"/>
      <c r="AJ128" s="123"/>
      <c r="AK128" s="123"/>
      <c r="AL128" s="123"/>
      <c r="AM128" s="123"/>
      <c r="AN128" s="123"/>
      <c r="AO128" s="123"/>
      <c r="AP128" s="123"/>
    </row>
    <row r="129" spans="1:42" s="26" customFormat="1" ht="2.25" customHeight="1" x14ac:dyDescent="0.25">
      <c r="A129" s="32"/>
    </row>
    <row r="130" spans="1:42" s="26" customFormat="1" ht="12.75" customHeight="1" x14ac:dyDescent="0.25">
      <c r="A130" s="32"/>
      <c r="C130" s="123" t="s">
        <v>261</v>
      </c>
      <c r="D130" s="123"/>
      <c r="E130" s="123"/>
      <c r="F130" s="123"/>
      <c r="G130" s="123"/>
      <c r="H130" s="123"/>
      <c r="I130" s="123"/>
      <c r="J130" s="123"/>
      <c r="K130" s="123"/>
      <c r="L130" s="123"/>
      <c r="M130" s="123"/>
      <c r="N130" s="123"/>
      <c r="O130" s="123"/>
      <c r="P130" s="123"/>
      <c r="Q130" s="123"/>
      <c r="R130" s="123"/>
      <c r="S130" s="123"/>
      <c r="T130" s="123"/>
      <c r="U130" s="123"/>
      <c r="V130" s="123"/>
      <c r="W130" s="123"/>
      <c r="X130" s="123"/>
      <c r="Y130" s="123"/>
      <c r="Z130" s="123"/>
      <c r="AA130" s="123"/>
      <c r="AB130" s="123"/>
      <c r="AC130" s="123"/>
      <c r="AD130" s="123"/>
      <c r="AE130" s="123"/>
      <c r="AF130" s="123"/>
      <c r="AG130" s="123"/>
      <c r="AH130" s="123"/>
      <c r="AI130" s="123"/>
      <c r="AJ130" s="123"/>
      <c r="AK130" s="123"/>
      <c r="AL130" s="123"/>
      <c r="AM130" s="123"/>
      <c r="AN130" s="123"/>
      <c r="AO130" s="123"/>
      <c r="AP130" s="123"/>
    </row>
    <row r="131" spans="1:42" s="26" customFormat="1" ht="4.5" customHeight="1" x14ac:dyDescent="0.25">
      <c r="A131" s="32"/>
    </row>
    <row r="132" spans="1:42" s="26" customFormat="1" ht="15" customHeight="1" x14ac:dyDescent="0.25">
      <c r="A132" s="32">
        <v>14</v>
      </c>
      <c r="B132" s="137" t="s">
        <v>134</v>
      </c>
      <c r="C132" s="138"/>
      <c r="D132" s="138"/>
      <c r="E132" s="138"/>
      <c r="F132" s="138"/>
      <c r="G132" s="138"/>
      <c r="H132" s="138"/>
      <c r="I132" s="138"/>
      <c r="J132" s="138"/>
      <c r="K132" s="138"/>
      <c r="L132" s="138"/>
      <c r="M132" s="138"/>
      <c r="N132" s="138"/>
      <c r="O132" s="138"/>
      <c r="P132" s="138"/>
      <c r="Q132" s="138"/>
      <c r="R132" s="138"/>
      <c r="S132" s="138"/>
      <c r="T132" s="138"/>
      <c r="U132" s="138"/>
      <c r="V132" s="138"/>
      <c r="W132" s="138"/>
      <c r="X132" s="138"/>
      <c r="Y132" s="138"/>
      <c r="Z132" s="138"/>
      <c r="AA132" s="138"/>
      <c r="AB132" s="138"/>
      <c r="AC132" s="138"/>
      <c r="AD132" s="138"/>
      <c r="AE132" s="138"/>
      <c r="AF132" s="138"/>
      <c r="AG132" s="138"/>
      <c r="AH132" s="138"/>
      <c r="AI132" s="138"/>
      <c r="AJ132" s="138"/>
      <c r="AK132" s="138"/>
      <c r="AL132" s="138"/>
      <c r="AM132" s="138"/>
      <c r="AN132" s="138"/>
      <c r="AO132" s="138"/>
      <c r="AP132" s="123"/>
    </row>
    <row r="133" spans="1:42" s="26" customFormat="1" ht="2.25" customHeight="1" x14ac:dyDescent="0.25">
      <c r="A133" s="31"/>
      <c r="B133" s="33"/>
    </row>
    <row r="134" spans="1:42" s="26" customFormat="1" ht="15" customHeight="1" x14ac:dyDescent="0.25">
      <c r="A134" s="32"/>
      <c r="B134" s="131" t="s">
        <v>105</v>
      </c>
      <c r="C134" s="123"/>
      <c r="D134" s="123"/>
      <c r="E134" s="123"/>
      <c r="F134" s="123"/>
      <c r="G134" s="123"/>
      <c r="H134" s="123"/>
      <c r="I134" s="123"/>
      <c r="J134" s="123"/>
      <c r="K134" s="123"/>
      <c r="L134" s="123"/>
      <c r="M134" s="123"/>
      <c r="N134" s="123"/>
      <c r="O134" s="123"/>
      <c r="Q134" s="139"/>
      <c r="R134" s="140"/>
      <c r="S134" s="140"/>
      <c r="T134" s="140"/>
      <c r="U134" s="140"/>
      <c r="V134" s="140"/>
      <c r="W134" s="140"/>
      <c r="X134" s="140"/>
      <c r="Y134" s="140"/>
      <c r="Z134" s="140"/>
      <c r="AA134" s="140"/>
      <c r="AB134" s="140"/>
      <c r="AC134" s="140"/>
      <c r="AD134" s="140"/>
      <c r="AE134" s="140"/>
      <c r="AF134" s="140"/>
      <c r="AG134" s="140"/>
      <c r="AH134" s="140"/>
      <c r="AI134" s="140"/>
      <c r="AJ134" s="140"/>
      <c r="AK134" s="140"/>
      <c r="AL134" s="140"/>
      <c r="AM134" s="140"/>
      <c r="AN134" s="140"/>
      <c r="AO134" s="140"/>
      <c r="AP134" s="141"/>
    </row>
    <row r="135" spans="1:42" s="26" customFormat="1" ht="2.25" customHeight="1" x14ac:dyDescent="0.25">
      <c r="A135" s="32"/>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s="26" customFormat="1" ht="15" customHeight="1" x14ac:dyDescent="0.25">
      <c r="A136" s="32"/>
      <c r="B136" s="131" t="s">
        <v>8</v>
      </c>
      <c r="C136" s="123"/>
      <c r="D136" s="123"/>
      <c r="E136" s="123"/>
      <c r="F136" s="123"/>
      <c r="G136" s="123"/>
      <c r="H136" s="123"/>
      <c r="I136" s="123"/>
      <c r="J136" s="123"/>
      <c r="K136" s="123"/>
      <c r="L136" s="123"/>
      <c r="M136" s="123"/>
      <c r="N136" s="123"/>
      <c r="O136" s="123"/>
      <c r="Q136" s="139"/>
      <c r="R136" s="143"/>
      <c r="S136" s="143"/>
      <c r="T136" s="143"/>
      <c r="U136" s="143"/>
      <c r="V136" s="143"/>
      <c r="W136" s="143"/>
      <c r="X136" s="143"/>
      <c r="Y136" s="143"/>
      <c r="Z136" s="143"/>
      <c r="AA136" s="143"/>
      <c r="AB136" s="143"/>
      <c r="AC136" s="143"/>
      <c r="AD136" s="143"/>
      <c r="AE136" s="143"/>
      <c r="AF136" s="143"/>
      <c r="AG136" s="143"/>
      <c r="AH136" s="143"/>
      <c r="AI136" s="143"/>
      <c r="AJ136" s="143"/>
      <c r="AK136" s="144"/>
      <c r="AL136" s="34"/>
      <c r="AM136" s="139"/>
      <c r="AN136" s="143"/>
      <c r="AO136" s="143"/>
      <c r="AP136" s="144"/>
    </row>
    <row r="137" spans="1:42" s="26" customFormat="1" ht="2.25" customHeight="1" x14ac:dyDescent="0.25">
      <c r="A137" s="32"/>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s="26" customFormat="1" ht="15" customHeight="1" x14ac:dyDescent="0.25">
      <c r="A138" s="32"/>
      <c r="B138" s="131" t="s">
        <v>9</v>
      </c>
      <c r="C138" s="123"/>
      <c r="D138" s="123"/>
      <c r="E138" s="123"/>
      <c r="F138" s="123"/>
      <c r="G138" s="123"/>
      <c r="H138" s="123"/>
      <c r="I138" s="123"/>
      <c r="J138" s="123"/>
      <c r="K138" s="123"/>
      <c r="L138" s="123"/>
      <c r="M138" s="123"/>
      <c r="N138" s="123"/>
      <c r="O138" s="123"/>
      <c r="Q138" s="139"/>
      <c r="R138" s="143"/>
      <c r="S138" s="143"/>
      <c r="T138" s="144"/>
      <c r="U138" s="38"/>
      <c r="V138" s="145"/>
      <c r="W138" s="140"/>
      <c r="X138" s="140"/>
      <c r="Y138" s="140"/>
      <c r="Z138" s="140"/>
      <c r="AA138" s="140"/>
      <c r="AB138" s="140"/>
      <c r="AC138" s="140"/>
      <c r="AD138" s="140"/>
      <c r="AE138" s="140"/>
      <c r="AF138" s="140"/>
      <c r="AG138" s="140"/>
      <c r="AH138" s="140"/>
      <c r="AI138" s="140"/>
      <c r="AJ138" s="140"/>
      <c r="AK138" s="140"/>
      <c r="AL138" s="140"/>
      <c r="AM138" s="140"/>
      <c r="AN138" s="140"/>
      <c r="AO138" s="140"/>
      <c r="AP138" s="141"/>
    </row>
    <row r="139" spans="1:42" s="26" customFormat="1" ht="2.25" customHeight="1" x14ac:dyDescent="0.25">
      <c r="A139" s="32"/>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s="26" customFormat="1" ht="15" customHeight="1" x14ac:dyDescent="0.25">
      <c r="A140" s="32"/>
      <c r="B140" s="131" t="s">
        <v>10</v>
      </c>
      <c r="C140" s="123"/>
      <c r="D140" s="123"/>
      <c r="E140" s="123"/>
      <c r="F140" s="123"/>
      <c r="G140" s="123"/>
      <c r="H140" s="123"/>
      <c r="I140" s="123"/>
      <c r="J140" s="123"/>
      <c r="K140" s="123"/>
      <c r="L140" s="123"/>
      <c r="M140" s="123"/>
      <c r="N140" s="123"/>
      <c r="O140" s="123"/>
      <c r="Q140" s="139"/>
      <c r="R140" s="140"/>
      <c r="S140" s="140"/>
      <c r="T140" s="140"/>
      <c r="U140" s="140"/>
      <c r="V140" s="140"/>
      <c r="W140" s="140"/>
      <c r="X140" s="140"/>
      <c r="Y140" s="140"/>
      <c r="Z140" s="140"/>
      <c r="AA140" s="140"/>
      <c r="AB140" s="140"/>
      <c r="AC140" s="140"/>
      <c r="AD140" s="140"/>
      <c r="AE140" s="140"/>
      <c r="AF140" s="140"/>
      <c r="AG140" s="140"/>
      <c r="AH140" s="140"/>
      <c r="AI140" s="140"/>
      <c r="AJ140" s="140"/>
      <c r="AK140" s="140"/>
      <c r="AL140" s="140"/>
      <c r="AM140" s="140"/>
      <c r="AN140" s="140"/>
      <c r="AO140" s="140"/>
      <c r="AP140" s="141"/>
    </row>
    <row r="141" spans="1:42" s="26" customFormat="1" ht="2.25" customHeight="1" x14ac:dyDescent="0.25">
      <c r="A141" s="32"/>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s="26" customFormat="1" ht="15" customHeight="1" x14ac:dyDescent="0.25">
      <c r="A142" s="32"/>
      <c r="B142" s="131" t="s">
        <v>11</v>
      </c>
      <c r="C142" s="123"/>
      <c r="D142" s="123"/>
      <c r="E142" s="123"/>
      <c r="F142" s="123"/>
      <c r="G142" s="123"/>
      <c r="H142" s="123"/>
      <c r="I142" s="123"/>
      <c r="J142" s="123"/>
      <c r="K142" s="123"/>
      <c r="L142" s="123"/>
      <c r="M142" s="123"/>
      <c r="N142" s="123"/>
      <c r="O142" s="123"/>
      <c r="Q142" s="139"/>
      <c r="R142" s="140"/>
      <c r="S142" s="140"/>
      <c r="T142" s="140"/>
      <c r="U142" s="140"/>
      <c r="V142" s="140"/>
      <c r="W142" s="140"/>
      <c r="X142" s="140"/>
      <c r="Y142" s="140"/>
      <c r="Z142" s="140"/>
      <c r="AA142" s="140"/>
      <c r="AB142" s="140"/>
      <c r="AC142" s="140"/>
      <c r="AD142" s="140"/>
      <c r="AE142" s="140"/>
      <c r="AF142" s="140"/>
      <c r="AG142" s="140"/>
      <c r="AH142" s="140"/>
      <c r="AI142" s="140"/>
      <c r="AJ142" s="140"/>
      <c r="AK142" s="140"/>
      <c r="AL142" s="140"/>
      <c r="AM142" s="140"/>
      <c r="AN142" s="140"/>
      <c r="AO142" s="140"/>
      <c r="AP142" s="141"/>
    </row>
    <row r="143" spans="1:42" s="26" customFormat="1" ht="2.25" customHeight="1" x14ac:dyDescent="0.25">
      <c r="A143" s="32"/>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s="26" customFormat="1" ht="15" customHeight="1" x14ac:dyDescent="0.25">
      <c r="A144" s="32"/>
      <c r="B144" s="131" t="s">
        <v>12</v>
      </c>
      <c r="C144" s="123"/>
      <c r="D144" s="123"/>
      <c r="E144" s="123"/>
      <c r="F144" s="123"/>
      <c r="G144" s="123"/>
      <c r="H144" s="123"/>
      <c r="I144" s="123"/>
      <c r="J144" s="123"/>
      <c r="K144" s="123"/>
      <c r="L144" s="123"/>
      <c r="M144" s="123"/>
      <c r="N144" s="123"/>
      <c r="O144" s="123"/>
      <c r="Q144" s="139"/>
      <c r="R144" s="140"/>
      <c r="S144" s="140"/>
      <c r="T144" s="140"/>
      <c r="U144" s="140"/>
      <c r="V144" s="140"/>
      <c r="W144" s="140"/>
      <c r="X144" s="140"/>
      <c r="Y144" s="140"/>
      <c r="Z144" s="140"/>
      <c r="AA144" s="140"/>
      <c r="AB144" s="140"/>
      <c r="AC144" s="140"/>
      <c r="AD144" s="140"/>
      <c r="AE144" s="140"/>
      <c r="AF144" s="140"/>
      <c r="AG144" s="140"/>
      <c r="AH144" s="140"/>
      <c r="AI144" s="140"/>
      <c r="AJ144" s="140"/>
      <c r="AK144" s="140"/>
      <c r="AL144" s="140"/>
      <c r="AM144" s="140"/>
      <c r="AN144" s="140"/>
      <c r="AO144" s="140"/>
      <c r="AP144" s="141"/>
    </row>
    <row r="145" spans="1:56" s="26" customFormat="1" ht="4.5" customHeight="1" x14ac:dyDescent="0.25">
      <c r="A145" s="32"/>
    </row>
    <row r="146" spans="1:56" s="26" customFormat="1" ht="15" customHeight="1" x14ac:dyDescent="0.25">
      <c r="A146" s="32">
        <v>15</v>
      </c>
      <c r="B146" s="162" t="s">
        <v>148</v>
      </c>
      <c r="C146" s="162"/>
      <c r="D146" s="162"/>
      <c r="E146" s="162"/>
      <c r="F146" s="162"/>
      <c r="G146" s="162"/>
      <c r="H146" s="162"/>
      <c r="I146" s="162"/>
      <c r="J146" s="162"/>
      <c r="K146" s="162"/>
      <c r="L146" s="162"/>
      <c r="M146" s="162"/>
      <c r="N146" s="162"/>
      <c r="O146" s="162"/>
      <c r="P146" s="162"/>
      <c r="Q146" s="162"/>
      <c r="R146" s="162"/>
      <c r="S146" s="162"/>
      <c r="T146" s="162"/>
      <c r="U146" s="162"/>
      <c r="V146" s="162"/>
      <c r="W146" s="162"/>
      <c r="X146" s="162"/>
      <c r="Y146" s="162"/>
      <c r="Z146" s="162"/>
      <c r="AA146" s="162"/>
      <c r="AB146" s="162"/>
      <c r="AC146" s="162"/>
      <c r="AD146" s="162"/>
      <c r="AE146" s="162"/>
      <c r="AF146" s="162"/>
      <c r="AG146" s="162"/>
      <c r="AH146" s="162"/>
      <c r="AI146" s="162"/>
      <c r="AJ146" s="162"/>
      <c r="AK146" s="162"/>
      <c r="AL146" s="162"/>
      <c r="AM146" s="162"/>
      <c r="AN146" s="162"/>
      <c r="AO146" s="162"/>
      <c r="AP146" s="162"/>
    </row>
    <row r="147" spans="1:56" s="26" customFormat="1" ht="13.8" x14ac:dyDescent="0.25">
      <c r="A147" s="32"/>
      <c r="B147" s="162"/>
      <c r="C147" s="162"/>
      <c r="D147" s="162"/>
      <c r="E147" s="162"/>
      <c r="F147" s="162"/>
      <c r="G147" s="162"/>
      <c r="H147" s="162"/>
      <c r="I147" s="162"/>
      <c r="J147" s="162"/>
      <c r="K147" s="162"/>
      <c r="L147" s="162"/>
      <c r="M147" s="162"/>
      <c r="N147" s="162"/>
      <c r="O147" s="162"/>
      <c r="P147" s="162"/>
      <c r="Q147" s="162"/>
      <c r="R147" s="162"/>
      <c r="S147" s="162"/>
      <c r="T147" s="162"/>
      <c r="U147" s="162"/>
      <c r="V147" s="162"/>
      <c r="W147" s="162"/>
      <c r="X147" s="162"/>
      <c r="Y147" s="162"/>
      <c r="Z147" s="162"/>
      <c r="AA147" s="162"/>
      <c r="AB147" s="162"/>
      <c r="AC147" s="162"/>
      <c r="AD147" s="162"/>
      <c r="AE147" s="162"/>
      <c r="AF147" s="162"/>
      <c r="AG147" s="162"/>
      <c r="AH147" s="162"/>
      <c r="AI147" s="162"/>
      <c r="AJ147" s="162"/>
      <c r="AK147" s="162"/>
      <c r="AL147" s="162"/>
      <c r="AM147" s="162"/>
      <c r="AN147" s="162"/>
      <c r="AO147" s="162"/>
      <c r="AP147" s="162"/>
    </row>
    <row r="148" spans="1:56" s="26" customFormat="1" ht="2.25" customHeight="1" x14ac:dyDescent="0.25">
      <c r="A148" s="31"/>
      <c r="B148" s="33"/>
    </row>
    <row r="149" spans="1:56" s="56" customFormat="1" ht="13.8" x14ac:dyDescent="0.25">
      <c r="A149" s="32"/>
      <c r="C149" s="131" t="s">
        <v>128</v>
      </c>
      <c r="D149" s="123"/>
      <c r="E149" s="123"/>
      <c r="F149" s="123"/>
      <c r="G149" s="123"/>
      <c r="I149" s="12"/>
      <c r="J149" s="12"/>
      <c r="K149" s="12"/>
      <c r="L149" s="13"/>
      <c r="M149" s="12"/>
      <c r="N149" s="12"/>
      <c r="O149" s="12"/>
      <c r="P149" s="13"/>
      <c r="Q149" s="12"/>
      <c r="R149" s="12"/>
      <c r="S149" s="12"/>
      <c r="T149" s="13"/>
      <c r="U149" s="12"/>
      <c r="V149" s="12"/>
      <c r="W149" s="12"/>
      <c r="X149" s="13"/>
    </row>
    <row r="150" spans="1:56" s="56" customFormat="1" ht="2.25" customHeight="1" x14ac:dyDescent="0.25">
      <c r="A150" s="31"/>
      <c r="B150" s="62"/>
    </row>
    <row r="151" spans="1:56" s="56" customFormat="1" ht="13.8" x14ac:dyDescent="0.25">
      <c r="A151" s="32"/>
      <c r="C151" s="131" t="s">
        <v>129</v>
      </c>
      <c r="D151" s="123"/>
      <c r="E151" s="123"/>
      <c r="F151" s="123"/>
      <c r="G151" s="123"/>
      <c r="I151" s="12"/>
      <c r="J151" s="12"/>
      <c r="K151" s="12"/>
      <c r="L151" s="13"/>
      <c r="M151" s="12"/>
      <c r="N151" s="12"/>
      <c r="O151" s="12"/>
      <c r="P151" s="13"/>
      <c r="Q151" s="12"/>
      <c r="R151" s="12"/>
      <c r="S151" s="12"/>
    </row>
    <row r="152" spans="1:56" s="26" customFormat="1" ht="4.5" customHeight="1" x14ac:dyDescent="0.25">
      <c r="A152" s="32"/>
    </row>
    <row r="153" spans="1:56" s="26" customFormat="1" ht="15" customHeight="1" x14ac:dyDescent="0.25">
      <c r="A153" s="32">
        <v>16</v>
      </c>
      <c r="B153" s="198" t="s">
        <v>131</v>
      </c>
      <c r="C153" s="198"/>
      <c r="D153" s="198"/>
      <c r="E153" s="198"/>
      <c r="F153" s="198"/>
      <c r="G153" s="198"/>
      <c r="H153" s="198"/>
      <c r="I153" s="198"/>
      <c r="J153" s="198"/>
      <c r="K153" s="198"/>
      <c r="L153" s="198"/>
      <c r="M153" s="198"/>
      <c r="N153" s="198"/>
      <c r="O153" s="198"/>
      <c r="P153" s="198"/>
      <c r="Q153" s="198"/>
      <c r="R153" s="198"/>
      <c r="S153" s="198"/>
      <c r="T153" s="198"/>
      <c r="U153" s="198"/>
      <c r="V153" s="198"/>
      <c r="W153" s="198"/>
      <c r="X153" s="198"/>
      <c r="Y153" s="198"/>
      <c r="Z153" s="198"/>
      <c r="AA153" s="198"/>
      <c r="AB153" s="198"/>
      <c r="AC153" s="198"/>
      <c r="AD153" s="198"/>
      <c r="AE153" s="198"/>
      <c r="AF153" s="198"/>
      <c r="AG153" s="198"/>
      <c r="AH153" s="198"/>
      <c r="AI153" s="198"/>
      <c r="AJ153" s="198"/>
      <c r="AK153" s="198"/>
      <c r="AL153" s="198"/>
      <c r="AM153" s="198"/>
      <c r="AN153" s="198"/>
      <c r="AO153" s="198"/>
      <c r="AP153" s="198"/>
      <c r="AQ153" s="40"/>
      <c r="AR153" s="40"/>
      <c r="AS153" s="40"/>
      <c r="AT153" s="40"/>
      <c r="AU153" s="40"/>
      <c r="AV153" s="40"/>
      <c r="AW153" s="40"/>
      <c r="AX153" s="40"/>
      <c r="AY153" s="40"/>
      <c r="AZ153" s="40"/>
      <c r="BA153" s="40"/>
      <c r="BB153" s="40"/>
      <c r="BC153" s="40"/>
      <c r="BD153" s="40"/>
    </row>
    <row r="154" spans="1:56" s="22" customFormat="1" ht="15" customHeight="1" x14ac:dyDescent="0.25">
      <c r="A154" s="29"/>
      <c r="B154" s="36"/>
      <c r="C154" s="37"/>
      <c r="D154" s="37"/>
      <c r="E154" s="37"/>
      <c r="F154" s="35"/>
      <c r="G154" s="37"/>
      <c r="H154" s="37"/>
      <c r="I154" s="37"/>
      <c r="J154" s="35"/>
      <c r="K154" s="37"/>
      <c r="L154" s="37"/>
      <c r="M154" s="37"/>
      <c r="N154" s="23"/>
      <c r="O154" s="23"/>
      <c r="AC154" s="35"/>
      <c r="AD154" s="35"/>
      <c r="AE154" s="35"/>
      <c r="AF154" s="35"/>
      <c r="AG154" s="35"/>
      <c r="AH154" s="35"/>
      <c r="AI154" s="35"/>
      <c r="AJ154" s="35"/>
      <c r="AK154" s="35"/>
      <c r="AL154" s="35"/>
      <c r="AM154" s="35"/>
      <c r="AN154" s="35"/>
      <c r="AO154" s="35"/>
      <c r="AP154" s="35"/>
    </row>
    <row r="155" spans="1:56" s="26" customFormat="1" ht="4.5" customHeight="1" x14ac:dyDescent="0.25">
      <c r="A155" s="32"/>
    </row>
    <row r="156" spans="1:56" s="26" customFormat="1" ht="15" customHeight="1" x14ac:dyDescent="0.25">
      <c r="A156" s="31">
        <v>17</v>
      </c>
      <c r="B156" s="137" t="s">
        <v>206</v>
      </c>
      <c r="C156" s="138"/>
      <c r="D156" s="138"/>
      <c r="E156" s="138"/>
      <c r="F156" s="138"/>
      <c r="G156" s="138"/>
      <c r="H156" s="138"/>
      <c r="I156" s="138"/>
      <c r="J156" s="138"/>
      <c r="K156" s="138"/>
      <c r="L156" s="138"/>
      <c r="M156" s="138"/>
      <c r="N156" s="138"/>
      <c r="O156" s="138"/>
      <c r="P156" s="138"/>
      <c r="Q156" s="138"/>
      <c r="R156" s="138"/>
      <c r="S156" s="138"/>
      <c r="T156" s="138"/>
      <c r="U156" s="138"/>
      <c r="V156" s="138"/>
      <c r="W156" s="138"/>
      <c r="X156" s="138"/>
      <c r="Y156" s="138"/>
      <c r="Z156" s="138"/>
      <c r="AA156" s="138"/>
      <c r="AB156" s="138"/>
      <c r="AC156" s="138"/>
      <c r="AD156" s="138"/>
      <c r="AE156" s="138"/>
      <c r="AF156" s="138"/>
      <c r="AG156" s="138"/>
      <c r="AH156" s="138"/>
      <c r="AI156" s="138"/>
      <c r="AJ156" s="138"/>
      <c r="AK156" s="138"/>
      <c r="AL156" s="138"/>
      <c r="AM156" s="138"/>
      <c r="AN156" s="138"/>
      <c r="AO156" s="138"/>
      <c r="AP156" s="123"/>
    </row>
    <row r="157" spans="1:56" s="26" customFormat="1" ht="15" customHeight="1" x14ac:dyDescent="0.25">
      <c r="A157" s="31"/>
      <c r="B157" s="138"/>
      <c r="C157" s="138"/>
      <c r="D157" s="138"/>
      <c r="E157" s="138"/>
      <c r="F157" s="138"/>
      <c r="G157" s="138"/>
      <c r="H157" s="138"/>
      <c r="I157" s="138"/>
      <c r="J157" s="138"/>
      <c r="K157" s="138"/>
      <c r="L157" s="138"/>
      <c r="M157" s="138"/>
      <c r="N157" s="138"/>
      <c r="O157" s="138"/>
      <c r="P157" s="138"/>
      <c r="Q157" s="138"/>
      <c r="R157" s="138"/>
      <c r="S157" s="138"/>
      <c r="T157" s="138"/>
      <c r="U157" s="138"/>
      <c r="V157" s="138"/>
      <c r="W157" s="138"/>
      <c r="X157" s="138"/>
      <c r="Y157" s="138"/>
      <c r="Z157" s="138"/>
      <c r="AA157" s="138"/>
      <c r="AB157" s="138"/>
      <c r="AC157" s="138"/>
      <c r="AD157" s="138"/>
      <c r="AE157" s="138"/>
      <c r="AF157" s="138"/>
      <c r="AG157" s="138"/>
      <c r="AH157" s="138"/>
      <c r="AI157" s="138"/>
      <c r="AJ157" s="138"/>
      <c r="AK157" s="138"/>
      <c r="AL157" s="138"/>
      <c r="AM157" s="138"/>
      <c r="AN157" s="138"/>
      <c r="AO157" s="138"/>
      <c r="AP157" s="123"/>
    </row>
    <row r="158" spans="1:56" s="26" customFormat="1" ht="2.25" customHeight="1" x14ac:dyDescent="0.25">
      <c r="A158" s="32"/>
      <c r="B158" s="33"/>
    </row>
    <row r="159" spans="1:56" s="56" customFormat="1" ht="12.75" customHeight="1" x14ac:dyDescent="0.25">
      <c r="A159" s="32"/>
      <c r="B159" s="62"/>
      <c r="C159" s="67" t="s">
        <v>207</v>
      </c>
      <c r="D159" s="67"/>
      <c r="E159" s="67"/>
      <c r="F159" s="67"/>
      <c r="G159" s="67"/>
      <c r="H159" s="67"/>
      <c r="I159" s="67"/>
      <c r="J159" s="67"/>
      <c r="K159" s="67"/>
      <c r="L159" s="67"/>
      <c r="M159" s="67"/>
      <c r="N159" s="67"/>
      <c r="O159" s="67"/>
      <c r="P159" s="67"/>
      <c r="Q159" s="67"/>
      <c r="R159" s="67"/>
      <c r="S159" s="67"/>
      <c r="T159" s="67"/>
      <c r="U159" s="67"/>
      <c r="V159" s="67"/>
      <c r="W159" s="67"/>
      <c r="X159" s="67"/>
      <c r="Y159" s="67"/>
      <c r="AC159" s="61"/>
      <c r="AD159" s="42"/>
      <c r="AE159" s="321"/>
      <c r="AF159" s="322"/>
      <c r="AG159" s="322"/>
      <c r="AH159" s="322"/>
      <c r="AI159" s="322"/>
      <c r="AJ159" s="322"/>
      <c r="AK159" s="322"/>
      <c r="AL159" s="322"/>
      <c r="AM159" s="322"/>
      <c r="AN159" s="322"/>
      <c r="AO159" s="322"/>
      <c r="AP159" s="323"/>
    </row>
    <row r="160" spans="1:56" s="56" customFormat="1" ht="15" customHeight="1" x14ac:dyDescent="0.25">
      <c r="A160" s="32"/>
      <c r="B160" s="61"/>
      <c r="C160" s="330" t="s">
        <v>146</v>
      </c>
      <c r="D160" s="330"/>
      <c r="E160" s="330"/>
      <c r="F160" s="330"/>
      <c r="G160" s="330"/>
      <c r="H160" s="330"/>
      <c r="I160" s="330"/>
      <c r="J160" s="330"/>
      <c r="K160" s="330"/>
      <c r="L160" s="330"/>
      <c r="M160" s="330"/>
      <c r="N160" s="330"/>
      <c r="O160" s="330"/>
      <c r="P160" s="330"/>
      <c r="Q160" s="330"/>
      <c r="R160" s="330"/>
      <c r="S160" s="330"/>
      <c r="T160" s="330"/>
      <c r="U160" s="330"/>
      <c r="V160" s="330"/>
      <c r="W160" s="330"/>
      <c r="X160" s="330"/>
      <c r="Y160" s="330"/>
      <c r="Z160" s="330"/>
      <c r="AA160" s="330"/>
      <c r="AB160" s="330"/>
      <c r="AC160" s="330"/>
      <c r="AQ160" s="40"/>
      <c r="AR160" s="40"/>
      <c r="AS160" s="40"/>
      <c r="AT160" s="40"/>
      <c r="AU160" s="40"/>
      <c r="AV160" s="40"/>
      <c r="AW160" s="40"/>
      <c r="AX160" s="40"/>
      <c r="AY160" s="40"/>
      <c r="AZ160" s="40"/>
      <c r="BA160" s="40"/>
      <c r="BB160" s="40"/>
      <c r="BC160" s="40"/>
      <c r="BD160" s="40"/>
    </row>
    <row r="161" spans="1:42" s="26" customFormat="1" ht="4.5" customHeight="1" x14ac:dyDescent="0.25">
      <c r="A161" s="32"/>
    </row>
    <row r="162" spans="1:42" s="26" customFormat="1" ht="12.75" customHeight="1" x14ac:dyDescent="0.25">
      <c r="A162" s="131"/>
      <c r="B162" s="131"/>
      <c r="C162" s="131"/>
      <c r="D162" s="131"/>
      <c r="E162" s="131"/>
      <c r="F162" s="131"/>
      <c r="G162" s="131"/>
      <c r="H162" s="131"/>
      <c r="I162" s="131"/>
      <c r="J162" s="131"/>
      <c r="K162" s="131"/>
      <c r="L162" s="131"/>
      <c r="M162" s="131"/>
      <c r="N162" s="131"/>
      <c r="O162" s="131"/>
      <c r="P162" s="131"/>
      <c r="Q162" s="131"/>
      <c r="R162" s="131"/>
      <c r="S162" s="131"/>
      <c r="T162" s="131"/>
      <c r="U162" s="131"/>
      <c r="V162" s="131"/>
      <c r="W162" s="131"/>
      <c r="X162" s="131"/>
      <c r="Y162" s="131"/>
      <c r="Z162" s="131"/>
      <c r="AA162" s="131"/>
      <c r="AB162" s="131"/>
      <c r="AC162" s="131"/>
      <c r="AD162" s="131"/>
      <c r="AE162" s="131"/>
      <c r="AF162" s="131"/>
      <c r="AG162" s="131"/>
      <c r="AH162" s="131"/>
      <c r="AI162" s="131"/>
      <c r="AJ162" s="131"/>
      <c r="AK162" s="131"/>
      <c r="AL162" s="131"/>
      <c r="AM162" s="131"/>
      <c r="AN162" s="131"/>
      <c r="AO162" s="131"/>
      <c r="AP162" s="131"/>
    </row>
    <row r="163" spans="1:42" s="26" customFormat="1" ht="4.5" customHeight="1" x14ac:dyDescent="0.25">
      <c r="A163" s="32"/>
    </row>
    <row r="164" spans="1:42" s="22" customFormat="1" ht="15" customHeight="1" x14ac:dyDescent="0.25">
      <c r="A164" s="29"/>
      <c r="B164" s="124" t="s">
        <v>14</v>
      </c>
      <c r="C164" s="124"/>
      <c r="D164" s="124"/>
      <c r="E164" s="124"/>
      <c r="F164" s="124"/>
      <c r="G164" s="124"/>
      <c r="H164" s="124"/>
      <c r="I164" s="124"/>
      <c r="J164" s="124"/>
      <c r="K164" s="124"/>
      <c r="L164" s="124"/>
      <c r="M164" s="124"/>
      <c r="N164" s="124"/>
      <c r="O164" s="124"/>
      <c r="P164" s="124"/>
      <c r="Q164" s="124"/>
      <c r="R164" s="124"/>
      <c r="S164" s="124"/>
      <c r="T164" s="124"/>
      <c r="U164" s="124"/>
      <c r="V164" s="124"/>
      <c r="W164" s="124"/>
      <c r="X164" s="124"/>
      <c r="Y164" s="124"/>
      <c r="Z164" s="124"/>
      <c r="AA164" s="124"/>
      <c r="AB164" s="124"/>
      <c r="AC164" s="124"/>
      <c r="AD164" s="124"/>
      <c r="AE164" s="124"/>
      <c r="AF164" s="124"/>
      <c r="AG164" s="124"/>
      <c r="AH164" s="124"/>
      <c r="AI164" s="124"/>
      <c r="AJ164" s="124"/>
      <c r="AK164" s="124"/>
      <c r="AL164" s="124"/>
      <c r="AM164" s="124"/>
      <c r="AN164" s="124"/>
      <c r="AO164" s="124"/>
      <c r="AP164" s="125"/>
    </row>
    <row r="165" spans="1:42" s="22" customFormat="1" ht="4.5" customHeight="1" x14ac:dyDescent="0.25">
      <c r="A165" s="29"/>
    </row>
    <row r="166" spans="1:42" s="22" customFormat="1" ht="15.75" customHeight="1" x14ac:dyDescent="0.25">
      <c r="A166" s="79">
        <v>18</v>
      </c>
      <c r="B166" s="132" t="s">
        <v>81</v>
      </c>
      <c r="C166" s="133"/>
      <c r="D166" s="133"/>
      <c r="E166" s="133"/>
      <c r="F166" s="133"/>
      <c r="G166" s="133"/>
      <c r="H166" s="133"/>
      <c r="I166" s="133"/>
      <c r="J166" s="133"/>
      <c r="K166" s="133"/>
      <c r="L166" s="133"/>
      <c r="M166" s="133"/>
      <c r="N166" s="133"/>
      <c r="O166" s="133"/>
      <c r="P166" s="133"/>
      <c r="Q166" s="133"/>
      <c r="R166" s="133"/>
      <c r="S166" s="133"/>
      <c r="T166" s="133"/>
      <c r="U166" s="133"/>
      <c r="V166" s="133"/>
      <c r="W166" s="133"/>
      <c r="X166" s="133"/>
      <c r="Y166" s="133"/>
      <c r="Z166" s="133"/>
      <c r="AA166" s="133"/>
      <c r="AB166" s="133"/>
      <c r="AC166" s="133"/>
      <c r="AD166" s="133"/>
      <c r="AE166" s="133"/>
      <c r="AF166" s="133"/>
      <c r="AG166" s="133"/>
      <c r="AH166" s="133"/>
      <c r="AI166" s="133"/>
      <c r="AJ166" s="133"/>
      <c r="AK166" s="133"/>
      <c r="AL166" s="133"/>
      <c r="AM166" s="133"/>
      <c r="AN166" s="133"/>
      <c r="AO166" s="133"/>
      <c r="AP166" s="134"/>
    </row>
    <row r="167" spans="1:42" s="22" customFormat="1" ht="2.25" customHeight="1" x14ac:dyDescent="0.25">
      <c r="A167" s="29"/>
    </row>
    <row r="168" spans="1:42" s="22" customFormat="1" ht="12.75" customHeight="1" x14ac:dyDescent="0.25">
      <c r="A168" s="29"/>
      <c r="C168" s="126" t="s">
        <v>145</v>
      </c>
      <c r="D168" s="126"/>
      <c r="E168" s="126"/>
      <c r="F168" s="126"/>
      <c r="G168" s="126"/>
      <c r="H168" s="126"/>
      <c r="I168" s="126"/>
      <c r="J168" s="126"/>
      <c r="K168" s="126"/>
      <c r="L168" s="126"/>
      <c r="M168" s="126"/>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6"/>
      <c r="AL168" s="126"/>
      <c r="AM168" s="126"/>
      <c r="AN168" s="126"/>
      <c r="AO168" s="126"/>
      <c r="AP168" s="126"/>
    </row>
    <row r="169" spans="1:42" s="22" customFormat="1" ht="2.25" customHeight="1" x14ac:dyDescent="0.25">
      <c r="A169" s="29"/>
    </row>
    <row r="170" spans="1:42" s="22" customFormat="1" ht="12.75" customHeight="1" x14ac:dyDescent="0.25">
      <c r="A170" s="29"/>
      <c r="C170" s="126" t="s">
        <v>181</v>
      </c>
      <c r="D170" s="126"/>
      <c r="E170" s="126"/>
      <c r="F170" s="126"/>
      <c r="G170" s="126"/>
      <c r="H170" s="126"/>
      <c r="I170" s="126"/>
      <c r="J170" s="126"/>
      <c r="K170" s="126"/>
      <c r="L170" s="126"/>
      <c r="M170" s="126"/>
      <c r="N170" s="126"/>
      <c r="O170" s="126"/>
      <c r="P170" s="126"/>
      <c r="Q170" s="126"/>
      <c r="R170" s="126"/>
      <c r="S170" s="126"/>
      <c r="T170" s="126"/>
      <c r="U170" s="126"/>
      <c r="V170" s="126"/>
      <c r="W170" s="126"/>
      <c r="X170" s="126"/>
      <c r="Y170" s="126"/>
      <c r="Z170" s="126"/>
      <c r="AA170" s="126"/>
      <c r="AB170" s="126"/>
      <c r="AC170" s="126"/>
      <c r="AD170" s="126"/>
      <c r="AE170" s="126"/>
      <c r="AF170" s="126"/>
      <c r="AG170" s="126"/>
      <c r="AH170" s="126"/>
      <c r="AI170" s="126"/>
      <c r="AJ170" s="126"/>
      <c r="AK170" s="126"/>
      <c r="AL170" s="126"/>
      <c r="AM170" s="126"/>
      <c r="AN170" s="126"/>
      <c r="AO170" s="126"/>
      <c r="AP170" s="126"/>
    </row>
    <row r="171" spans="1:42" s="22" customFormat="1" ht="4.5" customHeight="1" x14ac:dyDescent="0.25">
      <c r="A171" s="29"/>
    </row>
    <row r="172" spans="1:42" s="22" customFormat="1" ht="15" customHeight="1" x14ac:dyDescent="0.25">
      <c r="A172" s="30">
        <v>19</v>
      </c>
      <c r="B172" s="154" t="s">
        <v>107</v>
      </c>
      <c r="C172" s="126"/>
      <c r="D172" s="126"/>
      <c r="E172" s="126"/>
      <c r="F172" s="126"/>
      <c r="G172" s="126"/>
      <c r="H172" s="126"/>
      <c r="I172" s="126"/>
      <c r="J172" s="126"/>
      <c r="K172" s="126"/>
      <c r="L172" s="126"/>
      <c r="M172" s="126"/>
      <c r="N172" s="126"/>
      <c r="O172" s="126"/>
      <c r="P172" s="126"/>
      <c r="Q172" s="126"/>
      <c r="R172" s="126"/>
      <c r="S172" s="126"/>
      <c r="T172" s="126"/>
      <c r="U172" s="126"/>
      <c r="V172" s="126"/>
      <c r="W172" s="126"/>
      <c r="X172" s="126"/>
      <c r="Y172" s="126"/>
      <c r="Z172" s="126"/>
      <c r="AA172" s="126"/>
      <c r="AB172" s="126"/>
      <c r="AC172" s="126"/>
      <c r="AD172" s="126"/>
      <c r="AE172" s="126"/>
      <c r="AF172" s="126"/>
      <c r="AG172" s="126"/>
      <c r="AH172" s="126"/>
      <c r="AI172" s="126"/>
      <c r="AJ172" s="126"/>
      <c r="AK172" s="126"/>
      <c r="AL172" s="126"/>
      <c r="AM172" s="126"/>
      <c r="AN172" s="126"/>
      <c r="AO172" s="126"/>
      <c r="AP172" s="126"/>
    </row>
    <row r="173" spans="1:42" s="22" customFormat="1" ht="2.25" customHeight="1" x14ac:dyDescent="0.25">
      <c r="A173" s="30"/>
      <c r="B173" s="21"/>
    </row>
    <row r="174" spans="1:42" s="22" customFormat="1" ht="30.6" customHeight="1" x14ac:dyDescent="0.25">
      <c r="A174" s="29"/>
      <c r="B174" s="191" t="s">
        <v>208</v>
      </c>
      <c r="C174" s="155"/>
      <c r="D174" s="155"/>
      <c r="E174" s="155"/>
      <c r="F174" s="155"/>
      <c r="G174" s="155"/>
      <c r="H174" s="155"/>
      <c r="I174" s="155"/>
      <c r="J174" s="155"/>
      <c r="K174" s="155"/>
      <c r="L174" s="155"/>
      <c r="M174" s="155"/>
      <c r="N174" s="155"/>
      <c r="O174" s="155"/>
      <c r="P174" s="155"/>
      <c r="Q174" s="155"/>
      <c r="R174" s="155"/>
      <c r="S174" s="155"/>
      <c r="T174" s="155"/>
      <c r="U174" s="155"/>
      <c r="V174" s="155"/>
      <c r="W174" s="155"/>
      <c r="X174" s="155"/>
      <c r="Y174" s="155"/>
      <c r="Z174" s="155"/>
      <c r="AA174" s="155"/>
      <c r="AB174" s="155"/>
      <c r="AC174" s="155"/>
      <c r="AD174" s="155"/>
      <c r="AE174" s="155"/>
      <c r="AF174" s="155"/>
      <c r="AG174" s="155"/>
      <c r="AH174" s="155"/>
      <c r="AI174" s="155"/>
      <c r="AJ174" s="155"/>
      <c r="AK174" s="155"/>
      <c r="AL174" s="155"/>
      <c r="AM174" s="155"/>
      <c r="AN174" s="155"/>
      <c r="AO174" s="155"/>
      <c r="AP174" s="155"/>
    </row>
    <row r="175" spans="1:42" s="22" customFormat="1" ht="2.25" customHeight="1" x14ac:dyDescent="0.25">
      <c r="A175" s="29"/>
    </row>
    <row r="176" spans="1:42" s="22" customFormat="1" ht="12.75" customHeight="1" x14ac:dyDescent="0.25">
      <c r="A176" s="29"/>
      <c r="C176" s="126" t="s">
        <v>149</v>
      </c>
      <c r="D176" s="126"/>
      <c r="E176" s="126"/>
      <c r="F176" s="126"/>
      <c r="G176" s="126"/>
      <c r="H176" s="126"/>
      <c r="I176" s="126"/>
      <c r="J176" s="126"/>
      <c r="K176" s="126"/>
      <c r="L176" s="126"/>
      <c r="M176" s="126"/>
      <c r="N176" s="126"/>
      <c r="O176" s="126"/>
      <c r="P176" s="126"/>
      <c r="Q176" s="126"/>
      <c r="R176" s="126"/>
      <c r="S176" s="126"/>
      <c r="T176" s="126"/>
      <c r="U176" s="126"/>
      <c r="V176" s="126"/>
      <c r="W176" s="126"/>
      <c r="X176" s="126"/>
      <c r="Y176" s="126"/>
      <c r="Z176" s="126"/>
      <c r="AA176" s="126"/>
      <c r="AB176" s="126"/>
      <c r="AC176" s="126"/>
      <c r="AD176" s="126"/>
      <c r="AE176" s="126"/>
      <c r="AF176" s="126"/>
      <c r="AG176" s="126"/>
      <c r="AH176" s="126"/>
      <c r="AI176" s="126"/>
      <c r="AJ176" s="126"/>
      <c r="AK176" s="126"/>
      <c r="AL176" s="126"/>
      <c r="AM176" s="126"/>
      <c r="AN176" s="126"/>
      <c r="AO176" s="126"/>
      <c r="AP176" s="126"/>
    </row>
    <row r="177" spans="1:42" s="22" customFormat="1" ht="2.25" customHeight="1" x14ac:dyDescent="0.25">
      <c r="A177" s="29"/>
    </row>
    <row r="178" spans="1:42" s="22" customFormat="1" ht="12.75" customHeight="1" x14ac:dyDescent="0.25">
      <c r="A178" s="29"/>
      <c r="C178" s="126" t="s">
        <v>150</v>
      </c>
      <c r="D178" s="126"/>
      <c r="E178" s="126"/>
      <c r="F178" s="126"/>
      <c r="G178" s="126"/>
      <c r="H178" s="126"/>
      <c r="I178" s="126"/>
      <c r="J178" s="126"/>
      <c r="K178" s="126"/>
      <c r="L178" s="126"/>
      <c r="M178" s="126"/>
      <c r="N178" s="126"/>
      <c r="O178" s="126"/>
      <c r="P178" s="126"/>
      <c r="Q178" s="126"/>
      <c r="R178" s="126"/>
      <c r="S178" s="126"/>
      <c r="T178" s="126"/>
      <c r="U178" s="126"/>
      <c r="V178" s="126"/>
      <c r="W178" s="126"/>
      <c r="X178" s="126"/>
      <c r="Y178" s="126"/>
      <c r="Z178" s="126"/>
      <c r="AA178" s="126"/>
      <c r="AB178" s="126"/>
      <c r="AC178" s="126"/>
      <c r="AD178" s="126"/>
      <c r="AE178" s="126"/>
      <c r="AF178" s="126"/>
      <c r="AG178" s="126"/>
      <c r="AH178" s="126"/>
      <c r="AI178" s="126"/>
      <c r="AJ178" s="126"/>
      <c r="AK178" s="126"/>
      <c r="AL178" s="126"/>
      <c r="AM178" s="126"/>
      <c r="AN178" s="126"/>
      <c r="AO178" s="126"/>
      <c r="AP178" s="126"/>
    </row>
    <row r="179" spans="1:42" s="22" customFormat="1" ht="2.25" customHeight="1" x14ac:dyDescent="0.25">
      <c r="A179" s="29"/>
    </row>
    <row r="180" spans="1:42" s="22" customFormat="1" ht="12.75" customHeight="1" x14ac:dyDescent="0.25">
      <c r="A180" s="29"/>
      <c r="C180" s="126" t="s">
        <v>151</v>
      </c>
      <c r="D180" s="126"/>
      <c r="E180" s="126"/>
      <c r="F180" s="126"/>
      <c r="G180" s="126"/>
      <c r="H180" s="126"/>
      <c r="I180" s="126"/>
      <c r="J180" s="126"/>
      <c r="K180" s="126"/>
      <c r="L180" s="126"/>
      <c r="M180" s="126"/>
      <c r="N180" s="126"/>
      <c r="O180" s="126"/>
      <c r="P180" s="126"/>
      <c r="Q180" s="126"/>
      <c r="R180" s="126"/>
      <c r="S180" s="126"/>
      <c r="T180" s="126"/>
      <c r="U180" s="126"/>
      <c r="V180" s="126"/>
      <c r="W180" s="126"/>
      <c r="X180" s="126"/>
      <c r="Y180" s="126"/>
      <c r="Z180" s="126"/>
      <c r="AA180" s="126"/>
      <c r="AB180" s="126"/>
      <c r="AC180" s="126"/>
      <c r="AD180" s="126"/>
      <c r="AE180" s="126"/>
      <c r="AF180" s="126"/>
      <c r="AG180" s="126"/>
      <c r="AH180" s="126"/>
      <c r="AI180" s="126"/>
      <c r="AJ180" s="126"/>
      <c r="AK180" s="126"/>
      <c r="AL180" s="126"/>
      <c r="AM180" s="126"/>
      <c r="AN180" s="126"/>
      <c r="AO180" s="126"/>
      <c r="AP180" s="126"/>
    </row>
    <row r="181" spans="1:42" s="22" customFormat="1" ht="4.5" customHeight="1" x14ac:dyDescent="0.25">
      <c r="A181" s="29"/>
    </row>
    <row r="182" spans="1:42" s="22" customFormat="1" ht="15" customHeight="1" x14ac:dyDescent="0.25">
      <c r="A182" s="29">
        <v>20</v>
      </c>
      <c r="B182" s="127" t="s">
        <v>82</v>
      </c>
      <c r="C182" s="128"/>
      <c r="D182" s="128"/>
      <c r="E182" s="128"/>
      <c r="F182" s="128"/>
      <c r="G182" s="128"/>
      <c r="H182" s="128"/>
      <c r="I182" s="128"/>
      <c r="J182" s="128"/>
      <c r="K182" s="128"/>
      <c r="L182" s="128"/>
      <c r="M182" s="128"/>
      <c r="N182" s="128"/>
      <c r="O182" s="128"/>
      <c r="P182" s="128"/>
      <c r="Q182" s="128"/>
      <c r="R182" s="128"/>
      <c r="S182" s="128"/>
      <c r="T182" s="128"/>
      <c r="U182" s="128"/>
      <c r="V182" s="128"/>
      <c r="W182" s="128"/>
      <c r="X182" s="128"/>
      <c r="Y182" s="128"/>
      <c r="Z182" s="128"/>
      <c r="AA182" s="128"/>
      <c r="AB182" s="128"/>
      <c r="AC182" s="128"/>
      <c r="AD182" s="128"/>
      <c r="AE182" s="128"/>
      <c r="AF182" s="128"/>
      <c r="AG182" s="128"/>
      <c r="AH182" s="128"/>
      <c r="AI182" s="128"/>
      <c r="AJ182" s="128"/>
      <c r="AK182" s="128"/>
      <c r="AL182" s="128"/>
      <c r="AM182" s="128"/>
      <c r="AN182" s="128"/>
      <c r="AO182" s="128"/>
      <c r="AP182" s="126"/>
    </row>
    <row r="183" spans="1:42" s="22" customFormat="1" ht="13.8" x14ac:dyDescent="0.25">
      <c r="A183" s="29"/>
      <c r="B183" s="128"/>
      <c r="C183" s="128"/>
      <c r="D183" s="128"/>
      <c r="E183" s="128"/>
      <c r="F183" s="128"/>
      <c r="G183" s="128"/>
      <c r="H183" s="128"/>
      <c r="I183" s="128"/>
      <c r="J183" s="128"/>
      <c r="K183" s="128"/>
      <c r="L183" s="128"/>
      <c r="M183" s="128"/>
      <c r="N183" s="128"/>
      <c r="O183" s="128"/>
      <c r="P183" s="128"/>
      <c r="Q183" s="128"/>
      <c r="R183" s="128"/>
      <c r="S183" s="128"/>
      <c r="T183" s="128"/>
      <c r="U183" s="128"/>
      <c r="V183" s="128"/>
      <c r="W183" s="128"/>
      <c r="X183" s="128"/>
      <c r="Y183" s="128"/>
      <c r="Z183" s="128"/>
      <c r="AA183" s="128"/>
      <c r="AB183" s="128"/>
      <c r="AC183" s="128"/>
      <c r="AD183" s="128"/>
      <c r="AE183" s="128"/>
      <c r="AF183" s="128"/>
      <c r="AG183" s="128"/>
      <c r="AH183" s="128"/>
      <c r="AI183" s="128"/>
      <c r="AJ183" s="128"/>
      <c r="AK183" s="128"/>
      <c r="AL183" s="128"/>
      <c r="AM183" s="128"/>
      <c r="AN183" s="128"/>
      <c r="AO183" s="128"/>
      <c r="AP183" s="126"/>
    </row>
    <row r="184" spans="1:42" s="22" customFormat="1" ht="2.25" customHeight="1" x14ac:dyDescent="0.25">
      <c r="A184" s="29"/>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row>
    <row r="185" spans="1:42" s="22" customFormat="1" ht="12.75" customHeight="1" x14ac:dyDescent="0.25">
      <c r="A185" s="29"/>
      <c r="C185" s="126" t="s">
        <v>182</v>
      </c>
      <c r="D185" s="126"/>
      <c r="E185" s="126"/>
      <c r="F185" s="126"/>
      <c r="G185" s="126"/>
      <c r="H185" s="126"/>
      <c r="I185" s="126"/>
      <c r="J185" s="126"/>
      <c r="K185" s="126"/>
      <c r="L185" s="126"/>
      <c r="M185" s="126"/>
      <c r="N185" s="126"/>
      <c r="O185" s="126"/>
      <c r="P185" s="126"/>
      <c r="Q185" s="126"/>
      <c r="R185" s="126"/>
      <c r="S185" s="126"/>
      <c r="T185" s="126"/>
      <c r="U185" s="126"/>
      <c r="V185" s="126"/>
      <c r="W185" s="126"/>
      <c r="X185" s="126"/>
      <c r="Y185" s="126"/>
      <c r="Z185" s="126"/>
      <c r="AA185" s="126"/>
      <c r="AB185" s="126"/>
      <c r="AC185" s="126"/>
      <c r="AD185" s="126"/>
      <c r="AE185" s="126"/>
      <c r="AF185" s="126"/>
      <c r="AG185" s="126"/>
      <c r="AH185" s="126"/>
      <c r="AI185" s="126"/>
      <c r="AJ185" s="126"/>
      <c r="AK185" s="126"/>
      <c r="AL185" s="126"/>
      <c r="AM185" s="126"/>
      <c r="AN185" s="126"/>
      <c r="AO185" s="126"/>
      <c r="AP185" s="126"/>
    </row>
    <row r="186" spans="1:42" s="22" customFormat="1" ht="2.25" customHeight="1" x14ac:dyDescent="0.25">
      <c r="A186" s="29"/>
    </row>
    <row r="187" spans="1:42" s="22" customFormat="1" ht="12.75" customHeight="1" x14ac:dyDescent="0.25">
      <c r="A187" s="29"/>
      <c r="C187" s="126" t="s">
        <v>183</v>
      </c>
      <c r="D187" s="126"/>
      <c r="E187" s="126"/>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row>
    <row r="188" spans="1:42" s="22" customFormat="1" ht="4.5" customHeight="1" x14ac:dyDescent="0.25">
      <c r="A188" s="29"/>
    </row>
    <row r="189" spans="1:42" s="22" customFormat="1" ht="15" customHeight="1" x14ac:dyDescent="0.25">
      <c r="A189" s="29">
        <v>21</v>
      </c>
      <c r="B189" s="127" t="s">
        <v>83</v>
      </c>
      <c r="C189" s="128"/>
      <c r="D189" s="128"/>
      <c r="E189" s="128"/>
      <c r="F189" s="128"/>
      <c r="G189" s="128"/>
      <c r="H189" s="128"/>
      <c r="I189" s="128"/>
      <c r="J189" s="128"/>
      <c r="K189" s="128"/>
      <c r="L189" s="128"/>
      <c r="M189" s="128"/>
      <c r="N189" s="128"/>
      <c r="O189" s="128"/>
      <c r="P189" s="128"/>
      <c r="Q189" s="128"/>
      <c r="R189" s="128"/>
      <c r="S189" s="128"/>
      <c r="T189" s="128"/>
      <c r="U189" s="128"/>
      <c r="V189" s="128"/>
      <c r="W189" s="128"/>
      <c r="X189" s="128"/>
      <c r="Y189" s="128"/>
      <c r="Z189" s="128"/>
      <c r="AA189" s="128"/>
      <c r="AB189" s="128"/>
      <c r="AC189" s="128"/>
      <c r="AD189" s="128"/>
      <c r="AE189" s="128"/>
      <c r="AF189" s="128"/>
      <c r="AG189" s="128"/>
      <c r="AH189" s="128"/>
      <c r="AI189" s="128"/>
      <c r="AJ189" s="128"/>
      <c r="AK189" s="128"/>
      <c r="AL189" s="128"/>
      <c r="AM189" s="128"/>
      <c r="AN189" s="128"/>
      <c r="AO189" s="128"/>
      <c r="AP189" s="128"/>
    </row>
    <row r="190" spans="1:42" s="22" customFormat="1" ht="2.25" customHeight="1" x14ac:dyDescent="0.25">
      <c r="A190" s="29"/>
      <c r="B190" s="21"/>
    </row>
    <row r="191" spans="1:42" s="22" customFormat="1" ht="15" customHeight="1" x14ac:dyDescent="0.25">
      <c r="A191" s="29"/>
      <c r="B191" s="173" t="s">
        <v>13</v>
      </c>
      <c r="C191" s="126"/>
      <c r="D191" s="126"/>
      <c r="E191" s="126"/>
      <c r="F191" s="126"/>
      <c r="G191" s="126"/>
      <c r="H191" s="126"/>
      <c r="I191" s="126"/>
      <c r="J191" s="126"/>
      <c r="K191" s="126"/>
      <c r="L191" s="126"/>
      <c r="M191" s="126"/>
      <c r="N191" s="126"/>
      <c r="O191" s="126"/>
      <c r="Q191" s="324"/>
      <c r="R191" s="325"/>
      <c r="S191" s="325"/>
      <c r="T191" s="325"/>
      <c r="U191" s="325"/>
      <c r="V191" s="325"/>
      <c r="W191" s="325"/>
      <c r="X191" s="325"/>
      <c r="Y191" s="325"/>
      <c r="Z191" s="325"/>
      <c r="AA191" s="325"/>
      <c r="AB191" s="325"/>
      <c r="AC191" s="325"/>
      <c r="AD191" s="325"/>
      <c r="AE191" s="325"/>
      <c r="AF191" s="325"/>
      <c r="AG191" s="325"/>
      <c r="AH191" s="325"/>
      <c r="AI191" s="325"/>
      <c r="AJ191" s="325"/>
      <c r="AK191" s="325"/>
      <c r="AL191" s="325"/>
      <c r="AM191" s="325"/>
      <c r="AN191" s="325"/>
      <c r="AO191" s="325"/>
      <c r="AP191" s="326"/>
    </row>
    <row r="192" spans="1:42" s="22" customFormat="1" ht="15" customHeight="1" x14ac:dyDescent="0.25">
      <c r="A192" s="29"/>
      <c r="C192" s="27"/>
      <c r="D192" s="27"/>
      <c r="E192" s="27"/>
      <c r="F192" s="27"/>
      <c r="G192" s="27"/>
      <c r="H192" s="27"/>
      <c r="I192" s="27"/>
      <c r="J192" s="27"/>
      <c r="K192" s="27"/>
      <c r="L192" s="27"/>
      <c r="M192" s="27"/>
      <c r="N192" s="27"/>
      <c r="P192" s="27"/>
      <c r="Q192" s="327"/>
      <c r="R192" s="328"/>
      <c r="S192" s="328"/>
      <c r="T192" s="328"/>
      <c r="U192" s="328"/>
      <c r="V192" s="328"/>
      <c r="W192" s="328"/>
      <c r="X192" s="328"/>
      <c r="Y192" s="328"/>
      <c r="Z192" s="328"/>
      <c r="AA192" s="328"/>
      <c r="AB192" s="328"/>
      <c r="AC192" s="328"/>
      <c r="AD192" s="328"/>
      <c r="AE192" s="328"/>
      <c r="AF192" s="328"/>
      <c r="AG192" s="328"/>
      <c r="AH192" s="328"/>
      <c r="AI192" s="328"/>
      <c r="AJ192" s="328"/>
      <c r="AK192" s="328"/>
      <c r="AL192" s="328"/>
      <c r="AM192" s="328"/>
      <c r="AN192" s="328"/>
      <c r="AO192" s="328"/>
      <c r="AP192" s="329"/>
    </row>
    <row r="193" spans="1:42" s="22" customFormat="1" ht="2.25" customHeight="1" x14ac:dyDescent="0.25">
      <c r="A193" s="29"/>
      <c r="M193" s="19"/>
    </row>
    <row r="194" spans="1:42" s="22" customFormat="1" ht="15" customHeight="1" x14ac:dyDescent="0.25">
      <c r="A194" s="29"/>
      <c r="B194" s="136" t="s">
        <v>66</v>
      </c>
      <c r="C194" s="126"/>
      <c r="D194" s="126"/>
      <c r="E194" s="126"/>
      <c r="F194" s="126"/>
      <c r="G194" s="126"/>
      <c r="H194" s="126"/>
      <c r="I194" s="126"/>
      <c r="J194" s="126"/>
      <c r="K194" s="126"/>
      <c r="L194" s="126"/>
      <c r="M194" s="126"/>
      <c r="N194" s="126"/>
      <c r="O194" s="126"/>
    </row>
    <row r="195" spans="1:42" s="22" customFormat="1" ht="2.25" customHeight="1" x14ac:dyDescent="0.25">
      <c r="A195" s="29"/>
      <c r="N195" s="19"/>
    </row>
    <row r="196" spans="1:42" s="22" customFormat="1" ht="15" customHeight="1" x14ac:dyDescent="0.25">
      <c r="A196" s="29"/>
      <c r="B196" s="136" t="s">
        <v>8</v>
      </c>
      <c r="C196" s="126"/>
      <c r="D196" s="126"/>
      <c r="E196" s="126"/>
      <c r="F196" s="126"/>
      <c r="G196" s="126"/>
      <c r="H196" s="126"/>
      <c r="I196" s="126"/>
      <c r="J196" s="126"/>
      <c r="K196" s="126"/>
      <c r="L196" s="126"/>
      <c r="M196" s="126"/>
      <c r="N196" s="126"/>
      <c r="O196" s="126"/>
      <c r="Q196" s="149"/>
      <c r="R196" s="150"/>
      <c r="S196" s="150"/>
      <c r="T196" s="150"/>
      <c r="U196" s="150"/>
      <c r="V196" s="150"/>
      <c r="W196" s="150"/>
      <c r="X196" s="150"/>
      <c r="Y196" s="150"/>
      <c r="Z196" s="150"/>
      <c r="AA196" s="150"/>
      <c r="AB196" s="150"/>
      <c r="AC196" s="150"/>
      <c r="AD196" s="150"/>
      <c r="AE196" s="150"/>
      <c r="AF196" s="150"/>
      <c r="AG196" s="150"/>
      <c r="AH196" s="150"/>
      <c r="AI196" s="150"/>
      <c r="AJ196" s="150"/>
      <c r="AK196" s="151"/>
      <c r="AL196" s="42"/>
      <c r="AM196" s="149"/>
      <c r="AN196" s="150"/>
      <c r="AO196" s="150"/>
      <c r="AP196" s="151"/>
    </row>
    <row r="197" spans="1:42" s="22" customFormat="1" ht="2.25" customHeight="1" x14ac:dyDescent="0.25">
      <c r="A197" s="29"/>
      <c r="N197" s="19"/>
    </row>
    <row r="198" spans="1:42" s="22" customFormat="1" ht="15" customHeight="1" x14ac:dyDescent="0.25">
      <c r="A198" s="29"/>
      <c r="B198" s="136" t="s">
        <v>9</v>
      </c>
      <c r="C198" s="126"/>
      <c r="D198" s="126"/>
      <c r="E198" s="126"/>
      <c r="F198" s="126"/>
      <c r="G198" s="126"/>
      <c r="H198" s="126"/>
      <c r="I198" s="126"/>
      <c r="J198" s="126"/>
      <c r="K198" s="126"/>
      <c r="L198" s="126"/>
      <c r="M198" s="126"/>
      <c r="N198" s="126"/>
      <c r="O198" s="126"/>
      <c r="Q198" s="149"/>
      <c r="R198" s="150"/>
      <c r="S198" s="150"/>
      <c r="T198" s="151"/>
      <c r="U198" s="43"/>
      <c r="V198" s="146"/>
      <c r="W198" s="147"/>
      <c r="X198" s="147"/>
      <c r="Y198" s="147"/>
      <c r="Z198" s="147"/>
      <c r="AA198" s="147"/>
      <c r="AB198" s="147"/>
      <c r="AC198" s="147"/>
      <c r="AD198" s="147"/>
      <c r="AE198" s="147"/>
      <c r="AF198" s="147"/>
      <c r="AG198" s="147"/>
      <c r="AH198" s="147"/>
      <c r="AI198" s="147"/>
      <c r="AJ198" s="147"/>
      <c r="AK198" s="147"/>
      <c r="AL198" s="147"/>
      <c r="AM198" s="147"/>
      <c r="AN198" s="147"/>
      <c r="AO198" s="147"/>
      <c r="AP198" s="148"/>
    </row>
    <row r="199" spans="1:42" s="22" customFormat="1" ht="2.25" customHeight="1" x14ac:dyDescent="0.25">
      <c r="A199" s="29"/>
      <c r="N199" s="19"/>
    </row>
    <row r="200" spans="1:42" s="22" customFormat="1" ht="15" customHeight="1" x14ac:dyDescent="0.25">
      <c r="A200" s="29"/>
      <c r="B200" s="136" t="s">
        <v>67</v>
      </c>
      <c r="C200" s="126"/>
      <c r="D200" s="126"/>
      <c r="E200" s="126"/>
      <c r="F200" s="126"/>
      <c r="G200" s="126"/>
      <c r="H200" s="126"/>
      <c r="I200" s="126"/>
      <c r="J200" s="126"/>
      <c r="K200" s="126"/>
      <c r="L200" s="126"/>
      <c r="M200" s="126"/>
      <c r="N200" s="126"/>
      <c r="O200" s="126"/>
    </row>
    <row r="201" spans="1:42" s="22" customFormat="1" ht="2.25" customHeight="1" x14ac:dyDescent="0.25">
      <c r="A201" s="29"/>
      <c r="N201" s="19"/>
    </row>
    <row r="202" spans="1:42" s="22" customFormat="1" ht="15" customHeight="1" x14ac:dyDescent="0.25">
      <c r="A202" s="29"/>
      <c r="B202" s="136" t="s">
        <v>8</v>
      </c>
      <c r="C202" s="126"/>
      <c r="D202" s="126"/>
      <c r="E202" s="126"/>
      <c r="F202" s="126"/>
      <c r="G202" s="126"/>
      <c r="H202" s="126"/>
      <c r="I202" s="126"/>
      <c r="J202" s="126"/>
      <c r="K202" s="126"/>
      <c r="L202" s="126"/>
      <c r="M202" s="126"/>
      <c r="N202" s="126"/>
      <c r="O202" s="126"/>
      <c r="Q202" s="149"/>
      <c r="R202" s="150"/>
      <c r="S202" s="150"/>
      <c r="T202" s="150"/>
      <c r="U202" s="150"/>
      <c r="V202" s="150"/>
      <c r="W202" s="150"/>
      <c r="X202" s="150"/>
      <c r="Y202" s="150"/>
      <c r="Z202" s="150"/>
      <c r="AA202" s="150"/>
      <c r="AB202" s="150"/>
      <c r="AC202" s="150"/>
      <c r="AD202" s="150"/>
      <c r="AE202" s="150"/>
      <c r="AF202" s="150"/>
      <c r="AG202" s="150"/>
      <c r="AH202" s="150"/>
      <c r="AI202" s="150"/>
      <c r="AJ202" s="150"/>
      <c r="AK202" s="151"/>
      <c r="AL202" s="42"/>
      <c r="AM202" s="149"/>
      <c r="AN202" s="150"/>
      <c r="AO202" s="150"/>
      <c r="AP202" s="151"/>
    </row>
    <row r="203" spans="1:42" s="22" customFormat="1" ht="2.25" customHeight="1" x14ac:dyDescent="0.25">
      <c r="A203" s="29"/>
      <c r="N203" s="19"/>
    </row>
    <row r="204" spans="1:42" s="22" customFormat="1" ht="15" customHeight="1" x14ac:dyDescent="0.25">
      <c r="A204" s="29"/>
      <c r="B204" s="136" t="s">
        <v>9</v>
      </c>
      <c r="C204" s="126"/>
      <c r="D204" s="126"/>
      <c r="E204" s="126"/>
      <c r="F204" s="126"/>
      <c r="G204" s="126"/>
      <c r="H204" s="126"/>
      <c r="I204" s="126"/>
      <c r="J204" s="126"/>
      <c r="K204" s="126"/>
      <c r="L204" s="126"/>
      <c r="M204" s="126"/>
      <c r="N204" s="126"/>
      <c r="O204" s="126"/>
      <c r="Q204" s="149"/>
      <c r="R204" s="150"/>
      <c r="S204" s="150"/>
      <c r="T204" s="151"/>
      <c r="U204" s="43"/>
      <c r="V204" s="146"/>
      <c r="W204" s="147"/>
      <c r="X204" s="147"/>
      <c r="Y204" s="147"/>
      <c r="Z204" s="147"/>
      <c r="AA204" s="147"/>
      <c r="AB204" s="147"/>
      <c r="AC204" s="147"/>
      <c r="AD204" s="147"/>
      <c r="AE204" s="147"/>
      <c r="AF204" s="147"/>
      <c r="AG204" s="147"/>
      <c r="AH204" s="147"/>
      <c r="AI204" s="147"/>
      <c r="AJ204" s="147"/>
      <c r="AK204" s="147"/>
      <c r="AL204" s="147"/>
      <c r="AM204" s="147"/>
      <c r="AN204" s="147"/>
      <c r="AO204" s="147"/>
      <c r="AP204" s="148"/>
    </row>
    <row r="205" spans="1:42" s="22" customFormat="1" ht="4.5" customHeight="1" x14ac:dyDescent="0.25">
      <c r="A205" s="29"/>
    </row>
    <row r="206" spans="1:42" s="22" customFormat="1" ht="15" customHeight="1" x14ac:dyDescent="0.25">
      <c r="A206" s="29"/>
      <c r="B206" s="124" t="s">
        <v>15</v>
      </c>
      <c r="C206" s="124"/>
      <c r="D206" s="124"/>
      <c r="E206" s="124"/>
      <c r="F206" s="124"/>
      <c r="G206" s="124"/>
      <c r="H206" s="124"/>
      <c r="I206" s="124"/>
      <c r="J206" s="124"/>
      <c r="K206" s="124"/>
      <c r="L206" s="124"/>
      <c r="M206" s="124"/>
      <c r="N206" s="124"/>
      <c r="O206" s="124"/>
      <c r="P206" s="124"/>
      <c r="Q206" s="124"/>
      <c r="R206" s="124"/>
      <c r="S206" s="124"/>
      <c r="T206" s="124"/>
      <c r="U206" s="124"/>
      <c r="V206" s="124"/>
      <c r="W206" s="124"/>
      <c r="X206" s="124"/>
      <c r="Y206" s="124"/>
      <c r="Z206" s="124"/>
      <c r="AA206" s="124"/>
      <c r="AB206" s="124"/>
      <c r="AC206" s="124"/>
      <c r="AD206" s="124"/>
      <c r="AE206" s="124"/>
      <c r="AF206" s="124"/>
      <c r="AG206" s="124"/>
      <c r="AH206" s="124"/>
      <c r="AI206" s="124"/>
      <c r="AJ206" s="124"/>
      <c r="AK206" s="124"/>
      <c r="AL206" s="124"/>
      <c r="AM206" s="124"/>
      <c r="AN206" s="124"/>
      <c r="AO206" s="124"/>
      <c r="AP206" s="125"/>
    </row>
    <row r="207" spans="1:42" s="22" customFormat="1" ht="4.5" customHeight="1" x14ac:dyDescent="0.25">
      <c r="A207" s="29"/>
    </row>
    <row r="208" spans="1:42" s="22" customFormat="1" ht="15" customHeight="1" x14ac:dyDescent="0.25">
      <c r="A208" s="29">
        <v>22</v>
      </c>
      <c r="B208" s="154" t="s">
        <v>84</v>
      </c>
      <c r="C208" s="126"/>
      <c r="D208" s="126"/>
      <c r="E208" s="126"/>
      <c r="F208" s="126"/>
      <c r="G208" s="126"/>
      <c r="H208" s="126"/>
      <c r="I208" s="126"/>
      <c r="J208" s="126"/>
      <c r="K208" s="126"/>
      <c r="L208" s="126"/>
      <c r="M208" s="126"/>
      <c r="N208" s="126"/>
      <c r="O208" s="126"/>
      <c r="P208" s="126"/>
      <c r="Q208" s="126"/>
      <c r="R208" s="126"/>
      <c r="S208" s="126"/>
      <c r="T208" s="126"/>
      <c r="U208" s="126"/>
      <c r="V208" s="126"/>
      <c r="W208" s="126"/>
      <c r="X208" s="126"/>
      <c r="Y208" s="126"/>
      <c r="Z208" s="126"/>
      <c r="AA208" s="126"/>
      <c r="AB208" s="126"/>
      <c r="AC208" s="126"/>
      <c r="AD208" s="126"/>
      <c r="AE208" s="126"/>
      <c r="AF208" s="126"/>
      <c r="AG208" s="126"/>
      <c r="AH208" s="126"/>
      <c r="AI208" s="126"/>
      <c r="AJ208" s="126"/>
      <c r="AK208" s="126"/>
      <c r="AL208" s="126"/>
      <c r="AM208" s="126"/>
      <c r="AN208" s="126"/>
      <c r="AO208" s="126"/>
      <c r="AP208" s="126"/>
    </row>
    <row r="209" spans="1:42" s="22" customFormat="1" ht="2.25" customHeight="1" x14ac:dyDescent="0.25">
      <c r="A209" s="29"/>
    </row>
    <row r="210" spans="1:42" s="22" customFormat="1" ht="12.75" customHeight="1" x14ac:dyDescent="0.25">
      <c r="A210" s="29"/>
      <c r="B210" s="155" t="s">
        <v>184</v>
      </c>
      <c r="C210" s="155"/>
      <c r="D210" s="155"/>
      <c r="E210" s="155"/>
      <c r="F210" s="155"/>
      <c r="G210" s="155"/>
      <c r="H210" s="155"/>
      <c r="I210" s="155"/>
      <c r="J210" s="155"/>
      <c r="K210" s="155"/>
      <c r="L210" s="155"/>
      <c r="M210" s="155"/>
      <c r="N210" s="155"/>
      <c r="O210" s="155"/>
      <c r="P210" s="155"/>
      <c r="Q210" s="155"/>
      <c r="R210" s="155"/>
      <c r="S210" s="155"/>
      <c r="T210" s="155"/>
      <c r="U210" s="155"/>
      <c r="V210" s="155"/>
      <c r="W210" s="155"/>
      <c r="X210" s="155"/>
      <c r="Y210" s="155"/>
      <c r="Z210" s="155"/>
      <c r="AA210" s="155"/>
      <c r="AB210" s="155"/>
      <c r="AC210" s="155"/>
      <c r="AD210" s="155"/>
      <c r="AE210" s="155"/>
      <c r="AF210" s="155"/>
      <c r="AG210" s="155"/>
      <c r="AH210" s="155"/>
      <c r="AI210" s="155"/>
      <c r="AJ210" s="155"/>
      <c r="AK210" s="155"/>
      <c r="AL210" s="155"/>
      <c r="AM210" s="155"/>
      <c r="AN210" s="155"/>
      <c r="AO210" s="155"/>
      <c r="AP210" s="155"/>
    </row>
    <row r="211" spans="1:42" s="22" customFormat="1" ht="2.25" customHeight="1" x14ac:dyDescent="0.25">
      <c r="A211" s="29"/>
    </row>
    <row r="212" spans="1:42" s="22" customFormat="1" ht="13.8" x14ac:dyDescent="0.25">
      <c r="A212" s="29"/>
      <c r="C212" s="126" t="s">
        <v>152</v>
      </c>
      <c r="D212" s="126"/>
      <c r="E212" s="126"/>
      <c r="F212" s="126"/>
      <c r="G212" s="126"/>
      <c r="H212" s="126"/>
      <c r="I212" s="126"/>
      <c r="J212" s="126"/>
      <c r="K212" s="126"/>
      <c r="L212" s="126"/>
      <c r="M212" s="126"/>
      <c r="N212" s="126"/>
      <c r="O212" s="126"/>
      <c r="P212" s="126"/>
      <c r="Q212" s="126"/>
      <c r="R212" s="126"/>
      <c r="S212" s="126"/>
      <c r="T212" s="126"/>
      <c r="U212" s="126"/>
      <c r="V212" s="126"/>
      <c r="W212" s="126"/>
      <c r="X212" s="126"/>
      <c r="Y212" s="126"/>
      <c r="Z212" s="126"/>
      <c r="AA212" s="126"/>
      <c r="AB212" s="126"/>
      <c r="AC212" s="126"/>
      <c r="AD212" s="126"/>
      <c r="AE212" s="126"/>
      <c r="AF212" s="126"/>
      <c r="AG212" s="126"/>
      <c r="AH212" s="126"/>
      <c r="AI212" s="126"/>
      <c r="AJ212" s="126"/>
      <c r="AK212" s="126"/>
      <c r="AL212" s="126"/>
      <c r="AM212" s="126"/>
      <c r="AN212" s="126"/>
      <c r="AO212" s="126"/>
      <c r="AP212" s="126"/>
    </row>
    <row r="213" spans="1:42" s="22" customFormat="1" ht="2.25" customHeight="1" x14ac:dyDescent="0.25">
      <c r="A213" s="29"/>
    </row>
    <row r="214" spans="1:42" s="22" customFormat="1" ht="12.6" customHeight="1" x14ac:dyDescent="0.25">
      <c r="A214" s="29"/>
      <c r="C214" s="126" t="s">
        <v>153</v>
      </c>
      <c r="D214" s="126"/>
      <c r="E214" s="126"/>
      <c r="F214" s="126"/>
      <c r="G214" s="126"/>
      <c r="H214" s="126"/>
      <c r="I214" s="126"/>
      <c r="J214" s="126"/>
      <c r="K214" s="126"/>
      <c r="L214" s="126"/>
      <c r="M214" s="126"/>
      <c r="N214" s="126"/>
      <c r="O214" s="126"/>
      <c r="P214" s="126"/>
      <c r="Q214" s="126"/>
      <c r="R214" s="126"/>
      <c r="S214" s="126"/>
      <c r="T214" s="126"/>
      <c r="U214" s="126"/>
      <c r="V214" s="126"/>
      <c r="W214" s="126"/>
      <c r="X214" s="126"/>
      <c r="Y214" s="126"/>
      <c r="Z214" s="126"/>
      <c r="AA214" s="126"/>
      <c r="AB214" s="126"/>
      <c r="AC214" s="126"/>
      <c r="AD214" s="126"/>
      <c r="AE214" s="126"/>
      <c r="AF214" s="126"/>
      <c r="AG214" s="126"/>
      <c r="AH214" s="126"/>
      <c r="AI214" s="126"/>
      <c r="AJ214" s="126"/>
      <c r="AK214" s="126"/>
      <c r="AL214" s="126"/>
      <c r="AM214" s="126"/>
      <c r="AN214" s="126"/>
      <c r="AO214" s="126"/>
      <c r="AP214" s="126"/>
    </row>
    <row r="215" spans="1:42" s="69" customFormat="1" ht="1.95" customHeight="1" x14ac:dyDescent="0.25">
      <c r="A215" s="29"/>
    </row>
    <row r="216" spans="1:42" s="69" customFormat="1" ht="12.6" customHeight="1" x14ac:dyDescent="0.25">
      <c r="A216" s="29"/>
    </row>
    <row r="217" spans="1:42" s="69" customFormat="1" ht="12.6" customHeight="1" x14ac:dyDescent="0.25">
      <c r="A217" s="29">
        <v>23</v>
      </c>
      <c r="B217" s="135" t="s">
        <v>231</v>
      </c>
      <c r="C217" s="135"/>
      <c r="D217" s="135"/>
      <c r="E217" s="135"/>
      <c r="F217" s="135"/>
      <c r="G217" s="135"/>
      <c r="H217" s="135"/>
      <c r="I217" s="135"/>
      <c r="J217" s="135"/>
      <c r="K217" s="135"/>
      <c r="L217" s="135"/>
      <c r="M217" s="135"/>
      <c r="N217" s="135"/>
      <c r="O217" s="135"/>
      <c r="P217" s="135"/>
      <c r="Q217" s="135"/>
      <c r="R217" s="135"/>
      <c r="S217" s="135"/>
      <c r="T217" s="135"/>
      <c r="U217" s="135"/>
      <c r="V217" s="135"/>
      <c r="W217" s="135"/>
      <c r="X217" s="135"/>
      <c r="Y217" s="135"/>
      <c r="Z217" s="135"/>
      <c r="AA217" s="135"/>
      <c r="AB217" s="135"/>
      <c r="AC217" s="135"/>
      <c r="AD217" s="135"/>
      <c r="AE217" s="135"/>
      <c r="AF217" s="135"/>
      <c r="AG217" s="135"/>
      <c r="AH217" s="135"/>
      <c r="AI217" s="135"/>
      <c r="AJ217" s="135"/>
      <c r="AK217" s="135"/>
      <c r="AL217" s="135"/>
      <c r="AM217" s="135"/>
      <c r="AN217" s="135"/>
      <c r="AO217" s="135"/>
      <c r="AP217" s="135"/>
    </row>
    <row r="218" spans="1:42" s="69" customFormat="1" ht="1.95" customHeight="1" x14ac:dyDescent="0.25">
      <c r="A218" s="29"/>
      <c r="B218" s="85"/>
      <c r="C218" s="85"/>
      <c r="D218" s="85"/>
      <c r="E218" s="85"/>
      <c r="F218" s="85"/>
      <c r="G218" s="85"/>
      <c r="H218" s="85"/>
      <c r="I218" s="85"/>
      <c r="J218" s="85"/>
      <c r="K218" s="85"/>
      <c r="L218" s="85"/>
      <c r="M218" s="85"/>
      <c r="N218" s="85"/>
      <c r="O218" s="85"/>
      <c r="P218" s="85"/>
      <c r="Q218" s="85"/>
      <c r="R218" s="85"/>
      <c r="S218" s="85"/>
      <c r="T218" s="85"/>
      <c r="U218" s="85"/>
      <c r="V218" s="85"/>
      <c r="W218" s="85"/>
      <c r="X218" s="85"/>
      <c r="Y218" s="85"/>
      <c r="Z218" s="85"/>
      <c r="AA218" s="85"/>
      <c r="AB218" s="85"/>
      <c r="AC218" s="85"/>
      <c r="AD218" s="85"/>
      <c r="AE218" s="85"/>
      <c r="AF218" s="85"/>
      <c r="AG218" s="85"/>
      <c r="AH218" s="85"/>
      <c r="AI218" s="85"/>
      <c r="AJ218" s="85"/>
      <c r="AK218" s="85"/>
      <c r="AL218" s="85"/>
      <c r="AM218" s="85"/>
      <c r="AN218" s="85"/>
      <c r="AO218" s="85"/>
      <c r="AP218" s="85"/>
    </row>
    <row r="219" spans="1:42" s="69" customFormat="1" ht="27.6" customHeight="1" x14ac:dyDescent="0.25">
      <c r="A219" s="29"/>
      <c r="B219" s="166" t="s">
        <v>232</v>
      </c>
      <c r="C219" s="167"/>
      <c r="D219" s="167"/>
      <c r="E219" s="167"/>
      <c r="F219" s="167"/>
      <c r="G219" s="167"/>
      <c r="H219" s="167"/>
      <c r="I219" s="167"/>
      <c r="J219" s="167"/>
      <c r="K219" s="167"/>
      <c r="L219" s="167"/>
      <c r="M219" s="167"/>
      <c r="N219" s="167"/>
      <c r="O219" s="167"/>
      <c r="P219" s="167"/>
      <c r="Q219" s="167"/>
      <c r="R219" s="167"/>
      <c r="S219" s="167"/>
      <c r="T219" s="167"/>
      <c r="U219" s="167"/>
      <c r="V219" s="167"/>
      <c r="W219" s="167"/>
      <c r="X219" s="167"/>
      <c r="Y219" s="167"/>
      <c r="Z219" s="167"/>
      <c r="AA219" s="167"/>
      <c r="AB219" s="167"/>
      <c r="AC219" s="167"/>
      <c r="AD219" s="167"/>
      <c r="AE219" s="167"/>
      <c r="AF219" s="167"/>
      <c r="AG219" s="167"/>
      <c r="AH219" s="167"/>
      <c r="AI219" s="167"/>
      <c r="AJ219" s="167"/>
      <c r="AK219" s="167"/>
      <c r="AL219" s="167"/>
      <c r="AM219" s="167"/>
      <c r="AN219" s="167"/>
      <c r="AO219" s="167"/>
      <c r="AP219" s="167"/>
    </row>
    <row r="220" spans="1:42" s="69" customFormat="1" ht="1.95" customHeight="1" x14ac:dyDescent="0.25">
      <c r="A220" s="29"/>
      <c r="B220" s="76"/>
      <c r="C220" s="76"/>
      <c r="D220" s="76"/>
      <c r="E220" s="76"/>
      <c r="F220" s="76"/>
      <c r="G220" s="76"/>
      <c r="H220" s="76"/>
      <c r="I220" s="76"/>
      <c r="J220" s="76"/>
      <c r="K220" s="76"/>
      <c r="L220" s="76"/>
      <c r="M220" s="76"/>
      <c r="N220" s="76"/>
      <c r="O220" s="76"/>
      <c r="P220" s="76"/>
      <c r="Q220" s="76"/>
      <c r="R220" s="76"/>
      <c r="S220" s="76"/>
      <c r="T220" s="76"/>
      <c r="U220" s="76"/>
      <c r="V220" s="76"/>
      <c r="W220" s="76"/>
      <c r="X220" s="76"/>
      <c r="Y220" s="76"/>
      <c r="Z220" s="76"/>
      <c r="AA220" s="76"/>
      <c r="AB220" s="76"/>
      <c r="AC220" s="76"/>
      <c r="AD220" s="76"/>
      <c r="AE220" s="76"/>
      <c r="AF220" s="76"/>
      <c r="AG220" s="76"/>
      <c r="AH220" s="76"/>
      <c r="AI220" s="76"/>
      <c r="AJ220" s="76"/>
      <c r="AK220" s="76"/>
      <c r="AL220" s="76"/>
      <c r="AM220" s="76"/>
      <c r="AN220" s="76"/>
      <c r="AO220" s="76"/>
      <c r="AP220" s="76"/>
    </row>
    <row r="221" spans="1:42" s="69" customFormat="1" ht="12.6" customHeight="1" x14ac:dyDescent="0.25">
      <c r="A221" s="29"/>
      <c r="B221" s="76"/>
      <c r="C221" s="152" t="s">
        <v>233</v>
      </c>
      <c r="D221" s="152"/>
      <c r="E221" s="152"/>
      <c r="F221" s="152"/>
      <c r="G221" s="152"/>
      <c r="H221" s="152"/>
      <c r="I221" s="152"/>
      <c r="J221" s="152"/>
      <c r="K221" s="152"/>
      <c r="L221" s="152"/>
      <c r="M221" s="152"/>
      <c r="N221" s="152"/>
      <c r="O221" s="152"/>
      <c r="P221" s="152"/>
      <c r="Q221" s="152"/>
      <c r="R221" s="152"/>
      <c r="S221" s="152"/>
      <c r="T221" s="152"/>
      <c r="U221" s="152"/>
      <c r="V221" s="152"/>
      <c r="W221" s="152"/>
      <c r="X221" s="152"/>
      <c r="Y221" s="152"/>
      <c r="Z221" s="152"/>
      <c r="AA221" s="152"/>
      <c r="AB221" s="152"/>
      <c r="AC221" s="152"/>
      <c r="AD221" s="152"/>
      <c r="AE221" s="152"/>
      <c r="AF221" s="152"/>
      <c r="AG221" s="152"/>
      <c r="AH221" s="152"/>
      <c r="AI221" s="152"/>
      <c r="AJ221" s="152"/>
      <c r="AK221" s="152"/>
      <c r="AL221" s="152"/>
      <c r="AM221" s="152"/>
      <c r="AN221" s="152"/>
      <c r="AO221" s="152"/>
      <c r="AP221" s="152"/>
    </row>
    <row r="222" spans="1:42" s="69" customFormat="1" ht="1.95" customHeight="1" x14ac:dyDescent="0.25">
      <c r="A222" s="29"/>
      <c r="B222" s="76"/>
      <c r="C222" s="76"/>
      <c r="D222" s="76"/>
      <c r="E222" s="76"/>
      <c r="F222" s="76"/>
      <c r="G222" s="76"/>
      <c r="H222" s="76"/>
      <c r="I222" s="76"/>
      <c r="J222" s="76"/>
      <c r="K222" s="76"/>
      <c r="L222" s="76"/>
      <c r="M222" s="76"/>
      <c r="N222" s="76"/>
      <c r="O222" s="76"/>
      <c r="P222" s="76"/>
      <c r="Q222" s="76"/>
      <c r="R222" s="76"/>
      <c r="S222" s="76"/>
      <c r="T222" s="76"/>
      <c r="U222" s="76"/>
      <c r="V222" s="76"/>
      <c r="W222" s="76"/>
      <c r="X222" s="76"/>
      <c r="Y222" s="76"/>
      <c r="Z222" s="76"/>
      <c r="AA222" s="76"/>
      <c r="AB222" s="76"/>
      <c r="AC222" s="76"/>
      <c r="AD222" s="76"/>
      <c r="AE222" s="76"/>
      <c r="AF222" s="76"/>
      <c r="AG222" s="76"/>
      <c r="AH222" s="76"/>
      <c r="AI222" s="76"/>
      <c r="AJ222" s="76"/>
      <c r="AK222" s="76"/>
      <c r="AL222" s="76"/>
      <c r="AM222" s="76"/>
      <c r="AN222" s="76"/>
      <c r="AO222" s="76"/>
      <c r="AP222" s="76"/>
    </row>
    <row r="223" spans="1:42" s="69" customFormat="1" ht="12" customHeight="1" x14ac:dyDescent="0.25">
      <c r="A223" s="29"/>
      <c r="B223" s="76"/>
      <c r="C223" s="152" t="s">
        <v>234</v>
      </c>
      <c r="D223" s="152"/>
      <c r="E223" s="152"/>
      <c r="F223" s="152"/>
      <c r="G223" s="152"/>
      <c r="H223" s="152"/>
      <c r="I223" s="152"/>
      <c r="J223" s="152"/>
      <c r="K223" s="152"/>
      <c r="L223" s="152"/>
      <c r="M223" s="152"/>
      <c r="N223" s="152"/>
      <c r="O223" s="152"/>
      <c r="P223" s="152"/>
      <c r="Q223" s="152"/>
      <c r="R223" s="152"/>
      <c r="S223" s="152"/>
      <c r="T223" s="152"/>
      <c r="U223" s="152"/>
      <c r="V223" s="152"/>
      <c r="W223" s="152"/>
      <c r="X223" s="152"/>
      <c r="Y223" s="152"/>
      <c r="Z223" s="152"/>
      <c r="AA223" s="152"/>
      <c r="AB223" s="152"/>
      <c r="AC223" s="152"/>
      <c r="AD223" s="152"/>
      <c r="AE223" s="152"/>
      <c r="AF223" s="152"/>
      <c r="AG223" s="152"/>
      <c r="AH223" s="152"/>
      <c r="AI223" s="152"/>
      <c r="AJ223" s="152"/>
      <c r="AK223" s="152"/>
      <c r="AL223" s="152"/>
      <c r="AM223" s="152"/>
      <c r="AN223" s="152"/>
      <c r="AO223" s="152"/>
      <c r="AP223" s="152"/>
    </row>
    <row r="224" spans="1:42" s="69" customFormat="1" ht="1.95" customHeight="1" x14ac:dyDescent="0.25">
      <c r="A224" s="29"/>
      <c r="B224" s="76"/>
      <c r="C224" s="76"/>
      <c r="D224" s="76"/>
      <c r="E224" s="76"/>
      <c r="F224" s="76"/>
      <c r="G224" s="76"/>
      <c r="H224" s="76"/>
      <c r="I224" s="76"/>
      <c r="J224" s="76"/>
      <c r="K224" s="76"/>
      <c r="L224" s="76"/>
      <c r="M224" s="76"/>
      <c r="N224" s="76"/>
      <c r="O224" s="76"/>
      <c r="P224" s="76"/>
      <c r="Q224" s="76"/>
      <c r="R224" s="76"/>
      <c r="S224" s="76"/>
      <c r="T224" s="76"/>
      <c r="U224" s="76"/>
      <c r="V224" s="76"/>
      <c r="W224" s="76"/>
      <c r="X224" s="76"/>
      <c r="Y224" s="76"/>
      <c r="Z224" s="76"/>
      <c r="AA224" s="76"/>
      <c r="AB224" s="76"/>
      <c r="AC224" s="76"/>
      <c r="AD224" s="76"/>
      <c r="AE224" s="76"/>
      <c r="AF224" s="76"/>
      <c r="AG224" s="76"/>
      <c r="AH224" s="76"/>
      <c r="AI224" s="76"/>
      <c r="AJ224" s="76"/>
      <c r="AK224" s="76"/>
      <c r="AL224" s="76"/>
      <c r="AM224" s="76"/>
      <c r="AN224" s="76"/>
      <c r="AO224" s="76"/>
      <c r="AP224" s="76"/>
    </row>
    <row r="225" spans="1:42" s="69" customFormat="1" ht="12.6" customHeight="1" x14ac:dyDescent="0.25">
      <c r="A225" s="29"/>
      <c r="B225" s="76"/>
      <c r="C225" s="152" t="s">
        <v>235</v>
      </c>
      <c r="D225" s="152"/>
      <c r="E225" s="152"/>
      <c r="F225" s="152"/>
      <c r="G225" s="152"/>
      <c r="H225" s="152"/>
      <c r="I225" s="152"/>
      <c r="J225" s="152"/>
      <c r="K225" s="152"/>
      <c r="L225" s="152"/>
      <c r="M225" s="152"/>
      <c r="N225" s="152"/>
      <c r="O225" s="152"/>
      <c r="P225" s="152"/>
      <c r="Q225" s="152"/>
      <c r="R225" s="152"/>
      <c r="S225" s="152"/>
      <c r="T225" s="152"/>
      <c r="U225" s="152"/>
      <c r="V225" s="152"/>
      <c r="W225" s="152"/>
      <c r="X225" s="152"/>
      <c r="Y225" s="152"/>
      <c r="Z225" s="152"/>
      <c r="AA225" s="152"/>
      <c r="AB225" s="152"/>
      <c r="AC225" s="152"/>
      <c r="AD225" s="152"/>
      <c r="AE225" s="152"/>
      <c r="AF225" s="152"/>
      <c r="AG225" s="152"/>
      <c r="AH225" s="152"/>
      <c r="AI225" s="152"/>
      <c r="AJ225" s="152"/>
      <c r="AK225" s="152"/>
      <c r="AL225" s="152"/>
      <c r="AM225" s="152"/>
      <c r="AN225" s="152"/>
      <c r="AO225" s="152"/>
      <c r="AP225" s="152"/>
    </row>
    <row r="226" spans="1:42" s="69" customFormat="1" ht="1.95" customHeight="1" x14ac:dyDescent="0.25">
      <c r="A226" s="29"/>
      <c r="B226" s="76"/>
      <c r="C226" s="76"/>
      <c r="D226" s="76"/>
      <c r="E226" s="76"/>
      <c r="F226" s="76"/>
      <c r="G226" s="76"/>
      <c r="H226" s="76"/>
      <c r="I226" s="76"/>
      <c r="J226" s="76"/>
      <c r="K226" s="76"/>
      <c r="L226" s="76"/>
      <c r="M226" s="76"/>
      <c r="N226" s="76"/>
      <c r="O226" s="76"/>
      <c r="P226" s="76"/>
      <c r="Q226" s="76"/>
      <c r="R226" s="76"/>
      <c r="S226" s="76"/>
      <c r="T226" s="76"/>
      <c r="U226" s="76"/>
      <c r="V226" s="76"/>
      <c r="W226" s="76"/>
      <c r="X226" s="76"/>
      <c r="Y226" s="76"/>
      <c r="Z226" s="76"/>
      <c r="AA226" s="76"/>
      <c r="AB226" s="76"/>
      <c r="AC226" s="76"/>
      <c r="AD226" s="76"/>
      <c r="AE226" s="76"/>
      <c r="AF226" s="76"/>
      <c r="AG226" s="76"/>
      <c r="AH226" s="76"/>
      <c r="AI226" s="76"/>
      <c r="AJ226" s="76"/>
      <c r="AK226" s="76"/>
      <c r="AL226" s="76"/>
      <c r="AM226" s="76"/>
      <c r="AN226" s="76"/>
      <c r="AO226" s="76"/>
      <c r="AP226" s="76"/>
    </row>
    <row r="227" spans="1:42" s="69" customFormat="1" ht="12.6" customHeight="1" x14ac:dyDescent="0.25">
      <c r="A227" s="29"/>
      <c r="B227" s="76"/>
      <c r="C227" s="152" t="s">
        <v>236</v>
      </c>
      <c r="D227" s="152"/>
      <c r="E227" s="152"/>
      <c r="F227" s="152"/>
      <c r="G227" s="152"/>
      <c r="H227" s="152"/>
      <c r="I227" s="152"/>
      <c r="J227" s="152"/>
      <c r="K227" s="152"/>
      <c r="L227" s="152"/>
      <c r="M227" s="152"/>
      <c r="N227" s="152"/>
      <c r="O227" s="152"/>
      <c r="P227" s="152"/>
      <c r="Q227" s="152"/>
      <c r="R227" s="152"/>
      <c r="S227" s="152"/>
      <c r="T227" s="152"/>
      <c r="U227" s="152"/>
      <c r="V227" s="152"/>
      <c r="W227" s="152"/>
      <c r="X227" s="152"/>
      <c r="Y227" s="152"/>
      <c r="Z227" s="152"/>
      <c r="AA227" s="152"/>
      <c r="AB227" s="152"/>
      <c r="AC227" s="152"/>
      <c r="AD227" s="152"/>
      <c r="AE227" s="152"/>
      <c r="AF227" s="152"/>
      <c r="AG227" s="152"/>
      <c r="AH227" s="152"/>
      <c r="AI227" s="152"/>
      <c r="AJ227" s="152"/>
      <c r="AK227" s="152"/>
      <c r="AL227" s="152"/>
      <c r="AM227" s="152"/>
      <c r="AN227" s="152"/>
      <c r="AO227" s="152"/>
      <c r="AP227" s="152"/>
    </row>
    <row r="228" spans="1:42" s="69" customFormat="1" ht="1.95" customHeight="1" x14ac:dyDescent="0.25">
      <c r="A228" s="29"/>
      <c r="B228" s="76"/>
      <c r="C228" s="76"/>
      <c r="D228" s="76"/>
      <c r="E228" s="76"/>
      <c r="F228" s="76"/>
      <c r="G228" s="76"/>
      <c r="H228" s="76"/>
      <c r="I228" s="76"/>
      <c r="J228" s="76"/>
      <c r="K228" s="76"/>
      <c r="L228" s="76"/>
      <c r="M228" s="76"/>
      <c r="N228" s="76"/>
      <c r="O228" s="76"/>
      <c r="P228" s="76"/>
      <c r="Q228" s="76"/>
      <c r="R228" s="76"/>
      <c r="S228" s="76"/>
      <c r="T228" s="76"/>
      <c r="U228" s="76"/>
      <c r="V228" s="76"/>
      <c r="W228" s="76"/>
      <c r="X228" s="76"/>
      <c r="Y228" s="76"/>
      <c r="Z228" s="76"/>
      <c r="AA228" s="76"/>
      <c r="AB228" s="76"/>
      <c r="AC228" s="76"/>
      <c r="AD228" s="76"/>
      <c r="AE228" s="76"/>
      <c r="AF228" s="76"/>
      <c r="AG228" s="76"/>
      <c r="AH228" s="76"/>
      <c r="AI228" s="76"/>
      <c r="AJ228" s="76"/>
      <c r="AK228" s="76"/>
      <c r="AL228" s="76"/>
      <c r="AM228" s="76"/>
      <c r="AN228" s="76"/>
      <c r="AO228" s="76"/>
      <c r="AP228" s="76"/>
    </row>
    <row r="229" spans="1:42" s="69" customFormat="1" ht="12.6" customHeight="1" x14ac:dyDescent="0.25">
      <c r="A229" s="29"/>
      <c r="B229" s="76"/>
      <c r="C229" s="152" t="s">
        <v>237</v>
      </c>
      <c r="D229" s="152"/>
      <c r="E229" s="152"/>
      <c r="F229" s="152"/>
      <c r="G229" s="152"/>
      <c r="H229" s="152"/>
      <c r="I229" s="152"/>
      <c r="J229" s="152"/>
      <c r="K229" s="152"/>
      <c r="L229" s="152"/>
      <c r="M229" s="152"/>
      <c r="N229" s="152"/>
      <c r="O229" s="152"/>
      <c r="P229" s="152"/>
      <c r="Q229" s="152"/>
      <c r="R229" s="152"/>
      <c r="S229" s="152"/>
      <c r="T229" s="152"/>
      <c r="U229" s="152"/>
      <c r="V229" s="152"/>
      <c r="W229" s="152"/>
      <c r="X229" s="152"/>
      <c r="Y229" s="152"/>
      <c r="Z229" s="152"/>
      <c r="AA229" s="152"/>
      <c r="AB229" s="152"/>
      <c r="AC229" s="152"/>
      <c r="AD229" s="152"/>
      <c r="AE229" s="152"/>
      <c r="AF229" s="152"/>
      <c r="AG229" s="152"/>
      <c r="AH229" s="152"/>
      <c r="AI229" s="152"/>
      <c r="AJ229" s="152"/>
      <c r="AK229" s="152"/>
      <c r="AL229" s="152"/>
      <c r="AM229" s="152"/>
      <c r="AN229" s="152"/>
      <c r="AO229" s="152"/>
      <c r="AP229" s="152"/>
    </row>
    <row r="230" spans="1:42" s="69" customFormat="1" ht="1.95" customHeight="1" x14ac:dyDescent="0.25">
      <c r="A230" s="29"/>
      <c r="B230" s="76"/>
      <c r="C230" s="76"/>
      <c r="D230" s="76"/>
      <c r="E230" s="76"/>
      <c r="F230" s="76"/>
      <c r="G230" s="76"/>
      <c r="H230" s="76"/>
      <c r="I230" s="76"/>
      <c r="J230" s="76"/>
      <c r="K230" s="76"/>
      <c r="L230" s="76"/>
      <c r="M230" s="76"/>
      <c r="N230" s="76"/>
      <c r="O230" s="76"/>
      <c r="P230" s="76"/>
      <c r="Q230" s="76"/>
      <c r="R230" s="76"/>
      <c r="S230" s="76"/>
      <c r="T230" s="76"/>
      <c r="U230" s="76"/>
      <c r="V230" s="76"/>
      <c r="W230" s="76"/>
      <c r="X230" s="76"/>
      <c r="Y230" s="76"/>
      <c r="Z230" s="76"/>
      <c r="AA230" s="76"/>
      <c r="AB230" s="76"/>
      <c r="AC230" s="76"/>
      <c r="AD230" s="76"/>
      <c r="AE230" s="76"/>
      <c r="AF230" s="76"/>
      <c r="AG230" s="76"/>
      <c r="AH230" s="76"/>
      <c r="AI230" s="76"/>
      <c r="AJ230" s="76"/>
      <c r="AK230" s="76"/>
      <c r="AL230" s="76"/>
      <c r="AM230" s="76"/>
      <c r="AN230" s="76"/>
      <c r="AO230" s="76"/>
      <c r="AP230" s="76"/>
    </row>
    <row r="231" spans="1:42" s="69" customFormat="1" ht="12.6" customHeight="1" x14ac:dyDescent="0.25">
      <c r="A231" s="29"/>
      <c r="B231" s="76"/>
      <c r="C231" s="152" t="s">
        <v>238</v>
      </c>
      <c r="D231" s="152"/>
      <c r="E231" s="152"/>
      <c r="F231" s="152"/>
      <c r="G231" s="152"/>
      <c r="H231" s="152"/>
      <c r="I231" s="145"/>
      <c r="J231" s="140"/>
      <c r="K231" s="140"/>
      <c r="L231" s="140"/>
      <c r="M231" s="140"/>
      <c r="N231" s="140"/>
      <c r="O231" s="140"/>
      <c r="P231" s="140"/>
      <c r="Q231" s="140"/>
      <c r="R231" s="140"/>
      <c r="S231" s="140"/>
      <c r="T231" s="140"/>
      <c r="U231" s="140"/>
      <c r="V231" s="140"/>
      <c r="W231" s="140"/>
      <c r="X231" s="140"/>
      <c r="Y231" s="140"/>
      <c r="Z231" s="140"/>
      <c r="AA231" s="140"/>
      <c r="AB231" s="140"/>
      <c r="AC231" s="140"/>
      <c r="AD231" s="140"/>
      <c r="AE231" s="140"/>
      <c r="AF231" s="140"/>
      <c r="AG231" s="141"/>
      <c r="AH231" s="76"/>
      <c r="AI231" s="76"/>
      <c r="AJ231" s="76"/>
      <c r="AK231" s="76"/>
      <c r="AL231" s="76"/>
      <c r="AM231" s="76"/>
      <c r="AN231" s="76"/>
      <c r="AO231" s="76"/>
      <c r="AP231" s="76"/>
    </row>
    <row r="232" spans="1:42" s="69" customFormat="1" ht="2.4" customHeight="1" x14ac:dyDescent="0.25">
      <c r="A232" s="29"/>
    </row>
    <row r="233" spans="1:42" s="22" customFormat="1" ht="15" customHeight="1" x14ac:dyDescent="0.25">
      <c r="A233" s="29">
        <v>24</v>
      </c>
      <c r="B233" s="154" t="s">
        <v>117</v>
      </c>
      <c r="C233" s="154"/>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row>
    <row r="234" spans="1:42" s="22" customFormat="1" ht="2.25" customHeight="1" x14ac:dyDescent="0.25">
      <c r="A234" s="29"/>
    </row>
    <row r="235" spans="1:42" s="22" customFormat="1" ht="15" customHeight="1" x14ac:dyDescent="0.25">
      <c r="A235" s="29"/>
      <c r="B235" s="205"/>
      <c r="C235" s="206"/>
      <c r="D235" s="206"/>
      <c r="E235" s="206"/>
      <c r="F235" s="206"/>
      <c r="G235" s="206"/>
      <c r="H235" s="206"/>
      <c r="I235" s="206"/>
      <c r="J235" s="206"/>
      <c r="K235" s="206"/>
      <c r="L235" s="206"/>
      <c r="M235" s="206"/>
      <c r="N235" s="206"/>
      <c r="O235" s="206"/>
      <c r="P235" s="206"/>
      <c r="Q235" s="206"/>
      <c r="R235" s="206"/>
      <c r="S235" s="206"/>
      <c r="T235" s="206"/>
      <c r="U235" s="206"/>
      <c r="V235" s="206"/>
      <c r="W235" s="206"/>
      <c r="X235" s="206"/>
      <c r="Y235" s="206"/>
      <c r="Z235" s="206"/>
      <c r="AA235" s="206"/>
      <c r="AB235" s="206"/>
      <c r="AC235" s="206"/>
      <c r="AD235" s="206"/>
      <c r="AE235" s="206"/>
      <c r="AF235" s="206"/>
      <c r="AG235" s="206"/>
      <c r="AH235" s="206"/>
      <c r="AI235" s="206"/>
      <c r="AJ235" s="206"/>
      <c r="AK235" s="206"/>
      <c r="AL235" s="206"/>
      <c r="AM235" s="206"/>
      <c r="AN235" s="206"/>
      <c r="AO235" s="206"/>
      <c r="AP235" s="207"/>
    </row>
    <row r="236" spans="1:42" s="22" customFormat="1" ht="15" customHeight="1" x14ac:dyDescent="0.25">
      <c r="A236" s="29"/>
      <c r="B236" s="208"/>
      <c r="C236" s="209"/>
      <c r="D236" s="209"/>
      <c r="E236" s="209"/>
      <c r="F236" s="209"/>
      <c r="G236" s="209"/>
      <c r="H236" s="209"/>
      <c r="I236" s="209"/>
      <c r="J236" s="209"/>
      <c r="K236" s="209"/>
      <c r="L236" s="209"/>
      <c r="M236" s="209"/>
      <c r="N236" s="209"/>
      <c r="O236" s="209"/>
      <c r="P236" s="209"/>
      <c r="Q236" s="209"/>
      <c r="R236" s="209"/>
      <c r="S236" s="209"/>
      <c r="T236" s="209"/>
      <c r="U236" s="209"/>
      <c r="V236" s="209"/>
      <c r="W236" s="209"/>
      <c r="X236" s="209"/>
      <c r="Y236" s="209"/>
      <c r="Z236" s="209"/>
      <c r="AA236" s="209"/>
      <c r="AB236" s="209"/>
      <c r="AC236" s="209"/>
      <c r="AD236" s="209"/>
      <c r="AE236" s="209"/>
      <c r="AF236" s="209"/>
      <c r="AG236" s="209"/>
      <c r="AH236" s="209"/>
      <c r="AI236" s="209"/>
      <c r="AJ236" s="209"/>
      <c r="AK236" s="209"/>
      <c r="AL236" s="209"/>
      <c r="AM236" s="209"/>
      <c r="AN236" s="209"/>
      <c r="AO236" s="209"/>
      <c r="AP236" s="210"/>
    </row>
    <row r="237" spans="1:42" s="22" customFormat="1" ht="15" customHeight="1" x14ac:dyDescent="0.25">
      <c r="A237" s="29"/>
      <c r="B237" s="208"/>
      <c r="C237" s="209"/>
      <c r="D237" s="209"/>
      <c r="E237" s="209"/>
      <c r="F237" s="209"/>
      <c r="G237" s="209"/>
      <c r="H237" s="209"/>
      <c r="I237" s="209"/>
      <c r="J237" s="209"/>
      <c r="K237" s="209"/>
      <c r="L237" s="209"/>
      <c r="M237" s="209"/>
      <c r="N237" s="209"/>
      <c r="O237" s="209"/>
      <c r="P237" s="209"/>
      <c r="Q237" s="209"/>
      <c r="R237" s="209"/>
      <c r="S237" s="209"/>
      <c r="T237" s="209"/>
      <c r="U237" s="209"/>
      <c r="V237" s="209"/>
      <c r="W237" s="209"/>
      <c r="X237" s="209"/>
      <c r="Y237" s="209"/>
      <c r="Z237" s="209"/>
      <c r="AA237" s="209"/>
      <c r="AB237" s="209"/>
      <c r="AC237" s="209"/>
      <c r="AD237" s="209"/>
      <c r="AE237" s="209"/>
      <c r="AF237" s="209"/>
      <c r="AG237" s="209"/>
      <c r="AH237" s="209"/>
      <c r="AI237" s="209"/>
      <c r="AJ237" s="209"/>
      <c r="AK237" s="209"/>
      <c r="AL237" s="209"/>
      <c r="AM237" s="209"/>
      <c r="AN237" s="209"/>
      <c r="AO237" s="209"/>
      <c r="AP237" s="210"/>
    </row>
    <row r="238" spans="1:42" s="22" customFormat="1" ht="15" customHeight="1" x14ac:dyDescent="0.25">
      <c r="A238" s="29"/>
      <c r="B238" s="208"/>
      <c r="C238" s="209"/>
      <c r="D238" s="209"/>
      <c r="E238" s="209"/>
      <c r="F238" s="209"/>
      <c r="G238" s="209"/>
      <c r="H238" s="209"/>
      <c r="I238" s="209"/>
      <c r="J238" s="209"/>
      <c r="K238" s="209"/>
      <c r="L238" s="209"/>
      <c r="M238" s="209"/>
      <c r="N238" s="209"/>
      <c r="O238" s="209"/>
      <c r="P238" s="209"/>
      <c r="Q238" s="209"/>
      <c r="R238" s="209"/>
      <c r="S238" s="209"/>
      <c r="T238" s="209"/>
      <c r="U238" s="209"/>
      <c r="V238" s="209"/>
      <c r="W238" s="209"/>
      <c r="X238" s="209"/>
      <c r="Y238" s="209"/>
      <c r="Z238" s="209"/>
      <c r="AA238" s="209"/>
      <c r="AB238" s="209"/>
      <c r="AC238" s="209"/>
      <c r="AD238" s="209"/>
      <c r="AE238" s="209"/>
      <c r="AF238" s="209"/>
      <c r="AG238" s="209"/>
      <c r="AH238" s="209"/>
      <c r="AI238" s="209"/>
      <c r="AJ238" s="209"/>
      <c r="AK238" s="209"/>
      <c r="AL238" s="209"/>
      <c r="AM238" s="209"/>
      <c r="AN238" s="209"/>
      <c r="AO238" s="209"/>
      <c r="AP238" s="210"/>
    </row>
    <row r="239" spans="1:42" s="22" customFormat="1" ht="15" customHeight="1" x14ac:dyDescent="0.25">
      <c r="A239" s="29"/>
      <c r="B239" s="208"/>
      <c r="C239" s="209"/>
      <c r="D239" s="209"/>
      <c r="E239" s="209"/>
      <c r="F239" s="209"/>
      <c r="G239" s="209"/>
      <c r="H239" s="209"/>
      <c r="I239" s="209"/>
      <c r="J239" s="209"/>
      <c r="K239" s="209"/>
      <c r="L239" s="209"/>
      <c r="M239" s="209"/>
      <c r="N239" s="209"/>
      <c r="O239" s="209"/>
      <c r="P239" s="209"/>
      <c r="Q239" s="209"/>
      <c r="R239" s="209"/>
      <c r="S239" s="209"/>
      <c r="T239" s="209"/>
      <c r="U239" s="209"/>
      <c r="V239" s="209"/>
      <c r="W239" s="209"/>
      <c r="X239" s="209"/>
      <c r="Y239" s="209"/>
      <c r="Z239" s="209"/>
      <c r="AA239" s="209"/>
      <c r="AB239" s="209"/>
      <c r="AC239" s="209"/>
      <c r="AD239" s="209"/>
      <c r="AE239" s="209"/>
      <c r="AF239" s="209"/>
      <c r="AG239" s="209"/>
      <c r="AH239" s="209"/>
      <c r="AI239" s="209"/>
      <c r="AJ239" s="209"/>
      <c r="AK239" s="209"/>
      <c r="AL239" s="209"/>
      <c r="AM239" s="209"/>
      <c r="AN239" s="209"/>
      <c r="AO239" s="209"/>
      <c r="AP239" s="210"/>
    </row>
    <row r="240" spans="1:42" s="22" customFormat="1" ht="15" customHeight="1" x14ac:dyDescent="0.25">
      <c r="A240" s="29"/>
      <c r="B240" s="208"/>
      <c r="C240" s="209"/>
      <c r="D240" s="209"/>
      <c r="E240" s="209"/>
      <c r="F240" s="209"/>
      <c r="G240" s="209"/>
      <c r="H240" s="209"/>
      <c r="I240" s="209"/>
      <c r="J240" s="209"/>
      <c r="K240" s="209"/>
      <c r="L240" s="209"/>
      <c r="M240" s="209"/>
      <c r="N240" s="209"/>
      <c r="O240" s="209"/>
      <c r="P240" s="209"/>
      <c r="Q240" s="209"/>
      <c r="R240" s="209"/>
      <c r="S240" s="209"/>
      <c r="T240" s="209"/>
      <c r="U240" s="209"/>
      <c r="V240" s="209"/>
      <c r="W240" s="209"/>
      <c r="X240" s="209"/>
      <c r="Y240" s="209"/>
      <c r="Z240" s="209"/>
      <c r="AA240" s="209"/>
      <c r="AB240" s="209"/>
      <c r="AC240" s="209"/>
      <c r="AD240" s="209"/>
      <c r="AE240" s="209"/>
      <c r="AF240" s="209"/>
      <c r="AG240" s="209"/>
      <c r="AH240" s="209"/>
      <c r="AI240" s="209"/>
      <c r="AJ240" s="209"/>
      <c r="AK240" s="209"/>
      <c r="AL240" s="209"/>
      <c r="AM240" s="209"/>
      <c r="AN240" s="209"/>
      <c r="AO240" s="209"/>
      <c r="AP240" s="210"/>
    </row>
    <row r="241" spans="1:42" s="22" customFormat="1" ht="15" customHeight="1" x14ac:dyDescent="0.25">
      <c r="A241" s="29"/>
      <c r="B241" s="208"/>
      <c r="C241" s="209"/>
      <c r="D241" s="209"/>
      <c r="E241" s="209"/>
      <c r="F241" s="209"/>
      <c r="G241" s="209"/>
      <c r="H241" s="209"/>
      <c r="I241" s="209"/>
      <c r="J241" s="209"/>
      <c r="K241" s="209"/>
      <c r="L241" s="209"/>
      <c r="M241" s="209"/>
      <c r="N241" s="209"/>
      <c r="O241" s="209"/>
      <c r="P241" s="209"/>
      <c r="Q241" s="209"/>
      <c r="R241" s="209"/>
      <c r="S241" s="209"/>
      <c r="T241" s="209"/>
      <c r="U241" s="209"/>
      <c r="V241" s="209"/>
      <c r="W241" s="209"/>
      <c r="X241" s="209"/>
      <c r="Y241" s="209"/>
      <c r="Z241" s="209"/>
      <c r="AA241" s="209"/>
      <c r="AB241" s="209"/>
      <c r="AC241" s="209"/>
      <c r="AD241" s="209"/>
      <c r="AE241" s="209"/>
      <c r="AF241" s="209"/>
      <c r="AG241" s="209"/>
      <c r="AH241" s="209"/>
      <c r="AI241" s="209"/>
      <c r="AJ241" s="209"/>
      <c r="AK241" s="209"/>
      <c r="AL241" s="209"/>
      <c r="AM241" s="209"/>
      <c r="AN241" s="209"/>
      <c r="AO241" s="209"/>
      <c r="AP241" s="210"/>
    </row>
    <row r="242" spans="1:42" s="22" customFormat="1" ht="15" customHeight="1" x14ac:dyDescent="0.25">
      <c r="A242" s="29"/>
      <c r="B242" s="208"/>
      <c r="C242" s="209"/>
      <c r="D242" s="209"/>
      <c r="E242" s="209"/>
      <c r="F242" s="209"/>
      <c r="G242" s="209"/>
      <c r="H242" s="209"/>
      <c r="I242" s="209"/>
      <c r="J242" s="209"/>
      <c r="K242" s="209"/>
      <c r="L242" s="209"/>
      <c r="M242" s="209"/>
      <c r="N242" s="209"/>
      <c r="O242" s="209"/>
      <c r="P242" s="209"/>
      <c r="Q242" s="209"/>
      <c r="R242" s="209"/>
      <c r="S242" s="209"/>
      <c r="T242" s="209"/>
      <c r="U242" s="209"/>
      <c r="V242" s="209"/>
      <c r="W242" s="209"/>
      <c r="X242" s="209"/>
      <c r="Y242" s="209"/>
      <c r="Z242" s="209"/>
      <c r="AA242" s="209"/>
      <c r="AB242" s="209"/>
      <c r="AC242" s="209"/>
      <c r="AD242" s="209"/>
      <c r="AE242" s="209"/>
      <c r="AF242" s="209"/>
      <c r="AG242" s="209"/>
      <c r="AH242" s="209"/>
      <c r="AI242" s="209"/>
      <c r="AJ242" s="209"/>
      <c r="AK242" s="209"/>
      <c r="AL242" s="209"/>
      <c r="AM242" s="209"/>
      <c r="AN242" s="209"/>
      <c r="AO242" s="209"/>
      <c r="AP242" s="210"/>
    </row>
    <row r="243" spans="1:42" s="22" customFormat="1" ht="15" customHeight="1" x14ac:dyDescent="0.25">
      <c r="A243" s="29"/>
      <c r="B243" s="208"/>
      <c r="C243" s="209"/>
      <c r="D243" s="209"/>
      <c r="E243" s="209"/>
      <c r="F243" s="209"/>
      <c r="G243" s="209"/>
      <c r="H243" s="209"/>
      <c r="I243" s="209"/>
      <c r="J243" s="209"/>
      <c r="K243" s="209"/>
      <c r="L243" s="209"/>
      <c r="M243" s="209"/>
      <c r="N243" s="209"/>
      <c r="O243" s="209"/>
      <c r="P243" s="209"/>
      <c r="Q243" s="209"/>
      <c r="R243" s="209"/>
      <c r="S243" s="209"/>
      <c r="T243" s="209"/>
      <c r="U243" s="209"/>
      <c r="V243" s="209"/>
      <c r="W243" s="209"/>
      <c r="X243" s="209"/>
      <c r="Y243" s="209"/>
      <c r="Z243" s="209"/>
      <c r="AA243" s="209"/>
      <c r="AB243" s="209"/>
      <c r="AC243" s="209"/>
      <c r="AD243" s="209"/>
      <c r="AE243" s="209"/>
      <c r="AF243" s="209"/>
      <c r="AG243" s="209"/>
      <c r="AH243" s="209"/>
      <c r="AI243" s="209"/>
      <c r="AJ243" s="209"/>
      <c r="AK243" s="209"/>
      <c r="AL243" s="209"/>
      <c r="AM243" s="209"/>
      <c r="AN243" s="209"/>
      <c r="AO243" s="209"/>
      <c r="AP243" s="210"/>
    </row>
    <row r="244" spans="1:42" s="22" customFormat="1" ht="15" customHeight="1" x14ac:dyDescent="0.25">
      <c r="A244" s="29"/>
      <c r="B244" s="208"/>
      <c r="C244" s="209"/>
      <c r="D244" s="209"/>
      <c r="E244" s="209"/>
      <c r="F244" s="209"/>
      <c r="G244" s="209"/>
      <c r="H244" s="209"/>
      <c r="I244" s="209"/>
      <c r="J244" s="209"/>
      <c r="K244" s="209"/>
      <c r="L244" s="209"/>
      <c r="M244" s="209"/>
      <c r="N244" s="209"/>
      <c r="O244" s="209"/>
      <c r="P244" s="209"/>
      <c r="Q244" s="209"/>
      <c r="R244" s="209"/>
      <c r="S244" s="209"/>
      <c r="T244" s="209"/>
      <c r="U244" s="209"/>
      <c r="V244" s="209"/>
      <c r="W244" s="209"/>
      <c r="X244" s="209"/>
      <c r="Y244" s="209"/>
      <c r="Z244" s="209"/>
      <c r="AA244" s="209"/>
      <c r="AB244" s="209"/>
      <c r="AC244" s="209"/>
      <c r="AD244" s="209"/>
      <c r="AE244" s="209"/>
      <c r="AF244" s="209"/>
      <c r="AG244" s="209"/>
      <c r="AH244" s="209"/>
      <c r="AI244" s="209"/>
      <c r="AJ244" s="209"/>
      <c r="AK244" s="209"/>
      <c r="AL244" s="209"/>
      <c r="AM244" s="209"/>
      <c r="AN244" s="209"/>
      <c r="AO244" s="209"/>
      <c r="AP244" s="210"/>
    </row>
    <row r="245" spans="1:42" s="22" customFormat="1" ht="15" customHeight="1" x14ac:dyDescent="0.25">
      <c r="A245" s="29"/>
      <c r="B245" s="208"/>
      <c r="C245" s="209"/>
      <c r="D245" s="209"/>
      <c r="E245" s="209"/>
      <c r="F245" s="209"/>
      <c r="G245" s="209"/>
      <c r="H245" s="209"/>
      <c r="I245" s="209"/>
      <c r="J245" s="209"/>
      <c r="K245" s="209"/>
      <c r="L245" s="209"/>
      <c r="M245" s="209"/>
      <c r="N245" s="209"/>
      <c r="O245" s="209"/>
      <c r="P245" s="209"/>
      <c r="Q245" s="209"/>
      <c r="R245" s="209"/>
      <c r="S245" s="209"/>
      <c r="T245" s="209"/>
      <c r="U245" s="209"/>
      <c r="V245" s="209"/>
      <c r="W245" s="209"/>
      <c r="X245" s="209"/>
      <c r="Y245" s="209"/>
      <c r="Z245" s="209"/>
      <c r="AA245" s="209"/>
      <c r="AB245" s="209"/>
      <c r="AC245" s="209"/>
      <c r="AD245" s="209"/>
      <c r="AE245" s="209"/>
      <c r="AF245" s="209"/>
      <c r="AG245" s="209"/>
      <c r="AH245" s="209"/>
      <c r="AI245" s="209"/>
      <c r="AJ245" s="209"/>
      <c r="AK245" s="209"/>
      <c r="AL245" s="209"/>
      <c r="AM245" s="209"/>
      <c r="AN245" s="209"/>
      <c r="AO245" s="209"/>
      <c r="AP245" s="210"/>
    </row>
    <row r="246" spans="1:42" s="22" customFormat="1" ht="15" customHeight="1" x14ac:dyDescent="0.25">
      <c r="A246" s="29"/>
      <c r="B246" s="208"/>
      <c r="C246" s="209"/>
      <c r="D246" s="209"/>
      <c r="E246" s="209"/>
      <c r="F246" s="209"/>
      <c r="G246" s="209"/>
      <c r="H246" s="209"/>
      <c r="I246" s="209"/>
      <c r="J246" s="209"/>
      <c r="K246" s="209"/>
      <c r="L246" s="209"/>
      <c r="M246" s="209"/>
      <c r="N246" s="209"/>
      <c r="O246" s="209"/>
      <c r="P246" s="209"/>
      <c r="Q246" s="209"/>
      <c r="R246" s="209"/>
      <c r="S246" s="209"/>
      <c r="T246" s="209"/>
      <c r="U246" s="209"/>
      <c r="V246" s="209"/>
      <c r="W246" s="209"/>
      <c r="X246" s="209"/>
      <c r="Y246" s="209"/>
      <c r="Z246" s="209"/>
      <c r="AA246" s="209"/>
      <c r="AB246" s="209"/>
      <c r="AC246" s="209"/>
      <c r="AD246" s="209"/>
      <c r="AE246" s="209"/>
      <c r="AF246" s="209"/>
      <c r="AG246" s="209"/>
      <c r="AH246" s="209"/>
      <c r="AI246" s="209"/>
      <c r="AJ246" s="209"/>
      <c r="AK246" s="209"/>
      <c r="AL246" s="209"/>
      <c r="AM246" s="209"/>
      <c r="AN246" s="209"/>
      <c r="AO246" s="209"/>
      <c r="AP246" s="210"/>
    </row>
    <row r="247" spans="1:42" s="22" customFormat="1" ht="15" customHeight="1" x14ac:dyDescent="0.25">
      <c r="A247" s="29"/>
      <c r="B247" s="208"/>
      <c r="C247" s="209"/>
      <c r="D247" s="209"/>
      <c r="E247" s="209"/>
      <c r="F247" s="209"/>
      <c r="G247" s="209"/>
      <c r="H247" s="209"/>
      <c r="I247" s="209"/>
      <c r="J247" s="209"/>
      <c r="K247" s="209"/>
      <c r="L247" s="209"/>
      <c r="M247" s="209"/>
      <c r="N247" s="209"/>
      <c r="O247" s="209"/>
      <c r="P247" s="209"/>
      <c r="Q247" s="209"/>
      <c r="R247" s="209"/>
      <c r="S247" s="209"/>
      <c r="T247" s="209"/>
      <c r="U247" s="209"/>
      <c r="V247" s="209"/>
      <c r="W247" s="209"/>
      <c r="X247" s="209"/>
      <c r="Y247" s="209"/>
      <c r="Z247" s="209"/>
      <c r="AA247" s="209"/>
      <c r="AB247" s="209"/>
      <c r="AC247" s="209"/>
      <c r="AD247" s="209"/>
      <c r="AE247" s="209"/>
      <c r="AF247" s="209"/>
      <c r="AG247" s="209"/>
      <c r="AH247" s="209"/>
      <c r="AI247" s="209"/>
      <c r="AJ247" s="209"/>
      <c r="AK247" s="209"/>
      <c r="AL247" s="209"/>
      <c r="AM247" s="209"/>
      <c r="AN247" s="209"/>
      <c r="AO247" s="209"/>
      <c r="AP247" s="210"/>
    </row>
    <row r="248" spans="1:42" s="22" customFormat="1" ht="15" customHeight="1" x14ac:dyDescent="0.25">
      <c r="A248" s="29"/>
      <c r="B248" s="208"/>
      <c r="C248" s="209"/>
      <c r="D248" s="209"/>
      <c r="E248" s="209"/>
      <c r="F248" s="209"/>
      <c r="G248" s="209"/>
      <c r="H248" s="209"/>
      <c r="I248" s="209"/>
      <c r="J248" s="209"/>
      <c r="K248" s="209"/>
      <c r="L248" s="209"/>
      <c r="M248" s="209"/>
      <c r="N248" s="209"/>
      <c r="O248" s="209"/>
      <c r="P248" s="209"/>
      <c r="Q248" s="209"/>
      <c r="R248" s="209"/>
      <c r="S248" s="209"/>
      <c r="T248" s="209"/>
      <c r="U248" s="209"/>
      <c r="V248" s="209"/>
      <c r="W248" s="209"/>
      <c r="X248" s="209"/>
      <c r="Y248" s="209"/>
      <c r="Z248" s="209"/>
      <c r="AA248" s="209"/>
      <c r="AB248" s="209"/>
      <c r="AC248" s="209"/>
      <c r="AD248" s="209"/>
      <c r="AE248" s="209"/>
      <c r="AF248" s="209"/>
      <c r="AG248" s="209"/>
      <c r="AH248" s="209"/>
      <c r="AI248" s="209"/>
      <c r="AJ248" s="209"/>
      <c r="AK248" s="209"/>
      <c r="AL248" s="209"/>
      <c r="AM248" s="209"/>
      <c r="AN248" s="209"/>
      <c r="AO248" s="209"/>
      <c r="AP248" s="210"/>
    </row>
    <row r="249" spans="1:42" s="22" customFormat="1" ht="15" customHeight="1" x14ac:dyDescent="0.25">
      <c r="A249" s="29"/>
      <c r="B249" s="211"/>
      <c r="C249" s="212"/>
      <c r="D249" s="212"/>
      <c r="E249" s="212"/>
      <c r="F249" s="212"/>
      <c r="G249" s="212"/>
      <c r="H249" s="212"/>
      <c r="I249" s="212"/>
      <c r="J249" s="212"/>
      <c r="K249" s="212"/>
      <c r="L249" s="212"/>
      <c r="M249" s="212"/>
      <c r="N249" s="212"/>
      <c r="O249" s="212"/>
      <c r="P249" s="212"/>
      <c r="Q249" s="212"/>
      <c r="R249" s="212"/>
      <c r="S249" s="212"/>
      <c r="T249" s="212"/>
      <c r="U249" s="212"/>
      <c r="V249" s="212"/>
      <c r="W249" s="212"/>
      <c r="X249" s="212"/>
      <c r="Y249" s="212"/>
      <c r="Z249" s="212"/>
      <c r="AA249" s="212"/>
      <c r="AB249" s="212"/>
      <c r="AC249" s="212"/>
      <c r="AD249" s="212"/>
      <c r="AE249" s="212"/>
      <c r="AF249" s="212"/>
      <c r="AG249" s="212"/>
      <c r="AH249" s="212"/>
      <c r="AI249" s="212"/>
      <c r="AJ249" s="212"/>
      <c r="AK249" s="212"/>
      <c r="AL249" s="212"/>
      <c r="AM249" s="212"/>
      <c r="AN249" s="212"/>
      <c r="AO249" s="212"/>
      <c r="AP249" s="213"/>
    </row>
    <row r="250" spans="1:42" s="26" customFormat="1" ht="12.75" customHeight="1" x14ac:dyDescent="0.25">
      <c r="A250" s="131"/>
      <c r="B250" s="131"/>
      <c r="C250" s="131"/>
      <c r="D250" s="131"/>
      <c r="E250" s="131"/>
      <c r="F250" s="131"/>
      <c r="G250" s="131"/>
      <c r="H250" s="131"/>
      <c r="I250" s="131"/>
      <c r="J250" s="131"/>
      <c r="K250" s="131"/>
      <c r="L250" s="131"/>
      <c r="M250" s="131"/>
      <c r="N250" s="131"/>
      <c r="O250" s="131"/>
      <c r="P250" s="131"/>
      <c r="Q250" s="131"/>
      <c r="R250" s="131"/>
      <c r="S250" s="131"/>
      <c r="T250" s="131"/>
      <c r="U250" s="131"/>
      <c r="V250" s="131"/>
      <c r="W250" s="131"/>
      <c r="X250" s="131"/>
      <c r="Y250" s="131"/>
      <c r="Z250" s="131"/>
      <c r="AA250" s="131"/>
      <c r="AB250" s="131"/>
      <c r="AC250" s="131"/>
      <c r="AD250" s="131"/>
      <c r="AE250" s="131"/>
      <c r="AF250" s="131"/>
      <c r="AG250" s="131"/>
      <c r="AH250" s="131"/>
      <c r="AI250" s="131"/>
      <c r="AJ250" s="131"/>
      <c r="AK250" s="131"/>
      <c r="AL250" s="131"/>
      <c r="AM250" s="131"/>
      <c r="AN250" s="131"/>
      <c r="AO250" s="131"/>
      <c r="AP250" s="131"/>
    </row>
    <row r="251" spans="1:42" s="22" customFormat="1" ht="4.5" customHeight="1" x14ac:dyDescent="0.25">
      <c r="A251" s="29"/>
    </row>
    <row r="252" spans="1:42" s="22" customFormat="1" ht="15" customHeight="1" x14ac:dyDescent="0.25">
      <c r="A252" s="29">
        <v>25</v>
      </c>
      <c r="B252" s="154" t="s">
        <v>118</v>
      </c>
      <c r="C252" s="154"/>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row>
    <row r="253" spans="1:42" s="76" customFormat="1" ht="15" customHeight="1" x14ac:dyDescent="0.25">
      <c r="A253" s="79"/>
      <c r="B253" s="153" t="s">
        <v>239</v>
      </c>
      <c r="C253" s="153"/>
      <c r="D253" s="153"/>
      <c r="E253" s="153"/>
      <c r="F253" s="153"/>
      <c r="G253" s="153"/>
      <c r="H253" s="153"/>
      <c r="I253" s="153"/>
      <c r="J253" s="153"/>
      <c r="K253" s="153"/>
      <c r="L253" s="153"/>
      <c r="M253" s="153"/>
      <c r="N253" s="153"/>
      <c r="O253" s="153"/>
      <c r="P253" s="153"/>
      <c r="Q253" s="153"/>
      <c r="R253" s="153"/>
      <c r="S253" s="153"/>
      <c r="T253" s="153"/>
      <c r="U253" s="153"/>
      <c r="V253" s="153"/>
      <c r="W253" s="153"/>
      <c r="X253" s="153"/>
      <c r="Y253" s="153"/>
      <c r="Z253" s="153"/>
      <c r="AA253" s="153"/>
      <c r="AB253" s="153"/>
      <c r="AC253" s="153"/>
      <c r="AD253" s="153"/>
      <c r="AE253" s="153"/>
      <c r="AF253" s="153"/>
      <c r="AG253" s="153"/>
      <c r="AH253" s="153"/>
      <c r="AI253" s="153"/>
      <c r="AJ253" s="153"/>
      <c r="AK253" s="153"/>
      <c r="AL253" s="153"/>
      <c r="AM253" s="153"/>
      <c r="AN253" s="153"/>
      <c r="AO253" s="153"/>
      <c r="AP253" s="153"/>
    </row>
    <row r="254" spans="1:42" s="22" customFormat="1" ht="2.25" customHeight="1" x14ac:dyDescent="0.25">
      <c r="A254" s="29"/>
    </row>
    <row r="255" spans="1:42" s="22" customFormat="1" ht="15" customHeight="1" x14ac:dyDescent="0.25">
      <c r="A255" s="29"/>
      <c r="B255" s="205"/>
      <c r="C255" s="206"/>
      <c r="D255" s="206"/>
      <c r="E255" s="206"/>
      <c r="F255" s="206"/>
      <c r="G255" s="206"/>
      <c r="H255" s="206"/>
      <c r="I255" s="206"/>
      <c r="J255" s="206"/>
      <c r="K255" s="206"/>
      <c r="L255" s="206"/>
      <c r="M255" s="206"/>
      <c r="N255" s="206"/>
      <c r="O255" s="206"/>
      <c r="P255" s="206"/>
      <c r="Q255" s="206"/>
      <c r="R255" s="206"/>
      <c r="S255" s="206"/>
      <c r="T255" s="206"/>
      <c r="U255" s="206"/>
      <c r="V255" s="206"/>
      <c r="W255" s="206"/>
      <c r="X255" s="206"/>
      <c r="Y255" s="206"/>
      <c r="Z255" s="206"/>
      <c r="AA255" s="206"/>
      <c r="AB255" s="206"/>
      <c r="AC255" s="206"/>
      <c r="AD255" s="206"/>
      <c r="AE255" s="206"/>
      <c r="AF255" s="206"/>
      <c r="AG255" s="206"/>
      <c r="AH255" s="206"/>
      <c r="AI255" s="206"/>
      <c r="AJ255" s="206"/>
      <c r="AK255" s="206"/>
      <c r="AL255" s="206"/>
      <c r="AM255" s="206"/>
      <c r="AN255" s="206"/>
      <c r="AO255" s="206"/>
      <c r="AP255" s="207"/>
    </row>
    <row r="256" spans="1:42" s="22" customFormat="1" ht="15" customHeight="1" x14ac:dyDescent="0.25">
      <c r="A256" s="29"/>
      <c r="B256" s="208"/>
      <c r="C256" s="209"/>
      <c r="D256" s="209"/>
      <c r="E256" s="209"/>
      <c r="F256" s="209"/>
      <c r="G256" s="209"/>
      <c r="H256" s="209"/>
      <c r="I256" s="209"/>
      <c r="J256" s="209"/>
      <c r="K256" s="209"/>
      <c r="L256" s="209"/>
      <c r="M256" s="209"/>
      <c r="N256" s="209"/>
      <c r="O256" s="209"/>
      <c r="P256" s="209"/>
      <c r="Q256" s="209"/>
      <c r="R256" s="209"/>
      <c r="S256" s="209"/>
      <c r="T256" s="209"/>
      <c r="U256" s="209"/>
      <c r="V256" s="209"/>
      <c r="W256" s="209"/>
      <c r="X256" s="209"/>
      <c r="Y256" s="209"/>
      <c r="Z256" s="209"/>
      <c r="AA256" s="209"/>
      <c r="AB256" s="209"/>
      <c r="AC256" s="209"/>
      <c r="AD256" s="209"/>
      <c r="AE256" s="209"/>
      <c r="AF256" s="209"/>
      <c r="AG256" s="209"/>
      <c r="AH256" s="209"/>
      <c r="AI256" s="209"/>
      <c r="AJ256" s="209"/>
      <c r="AK256" s="209"/>
      <c r="AL256" s="209"/>
      <c r="AM256" s="209"/>
      <c r="AN256" s="209"/>
      <c r="AO256" s="209"/>
      <c r="AP256" s="210"/>
    </row>
    <row r="257" spans="1:42" s="22" customFormat="1" ht="15" customHeight="1" x14ac:dyDescent="0.25">
      <c r="A257" s="29"/>
      <c r="B257" s="208"/>
      <c r="C257" s="209"/>
      <c r="D257" s="209"/>
      <c r="E257" s="209"/>
      <c r="F257" s="209"/>
      <c r="G257" s="209"/>
      <c r="H257" s="209"/>
      <c r="I257" s="209"/>
      <c r="J257" s="209"/>
      <c r="K257" s="209"/>
      <c r="L257" s="209"/>
      <c r="M257" s="209"/>
      <c r="N257" s="209"/>
      <c r="O257" s="209"/>
      <c r="P257" s="209"/>
      <c r="Q257" s="209"/>
      <c r="R257" s="209"/>
      <c r="S257" s="209"/>
      <c r="T257" s="209"/>
      <c r="U257" s="209"/>
      <c r="V257" s="209"/>
      <c r="W257" s="209"/>
      <c r="X257" s="209"/>
      <c r="Y257" s="209"/>
      <c r="Z257" s="209"/>
      <c r="AA257" s="209"/>
      <c r="AB257" s="209"/>
      <c r="AC257" s="209"/>
      <c r="AD257" s="209"/>
      <c r="AE257" s="209"/>
      <c r="AF257" s="209"/>
      <c r="AG257" s="209"/>
      <c r="AH257" s="209"/>
      <c r="AI257" s="209"/>
      <c r="AJ257" s="209"/>
      <c r="AK257" s="209"/>
      <c r="AL257" s="209"/>
      <c r="AM257" s="209"/>
      <c r="AN257" s="209"/>
      <c r="AO257" s="209"/>
      <c r="AP257" s="210"/>
    </row>
    <row r="258" spans="1:42" s="22" customFormat="1" ht="15" customHeight="1" x14ac:dyDescent="0.25">
      <c r="A258" s="29"/>
      <c r="B258" s="208"/>
      <c r="C258" s="209"/>
      <c r="D258" s="209"/>
      <c r="E258" s="209"/>
      <c r="F258" s="209"/>
      <c r="G258" s="209"/>
      <c r="H258" s="209"/>
      <c r="I258" s="209"/>
      <c r="J258" s="209"/>
      <c r="K258" s="209"/>
      <c r="L258" s="209"/>
      <c r="M258" s="209"/>
      <c r="N258" s="209"/>
      <c r="O258" s="209"/>
      <c r="P258" s="209"/>
      <c r="Q258" s="209"/>
      <c r="R258" s="209"/>
      <c r="S258" s="209"/>
      <c r="T258" s="209"/>
      <c r="U258" s="209"/>
      <c r="V258" s="209"/>
      <c r="W258" s="209"/>
      <c r="X258" s="209"/>
      <c r="Y258" s="209"/>
      <c r="Z258" s="209"/>
      <c r="AA258" s="209"/>
      <c r="AB258" s="209"/>
      <c r="AC258" s="209"/>
      <c r="AD258" s="209"/>
      <c r="AE258" s="209"/>
      <c r="AF258" s="209"/>
      <c r="AG258" s="209"/>
      <c r="AH258" s="209"/>
      <c r="AI258" s="209"/>
      <c r="AJ258" s="209"/>
      <c r="AK258" s="209"/>
      <c r="AL258" s="209"/>
      <c r="AM258" s="209"/>
      <c r="AN258" s="209"/>
      <c r="AO258" s="209"/>
      <c r="AP258" s="210"/>
    </row>
    <row r="259" spans="1:42" s="22" customFormat="1" ht="15" customHeight="1" x14ac:dyDescent="0.25">
      <c r="A259" s="29"/>
      <c r="B259" s="208"/>
      <c r="C259" s="209"/>
      <c r="D259" s="209"/>
      <c r="E259" s="209"/>
      <c r="F259" s="209"/>
      <c r="G259" s="209"/>
      <c r="H259" s="209"/>
      <c r="I259" s="209"/>
      <c r="J259" s="209"/>
      <c r="K259" s="209"/>
      <c r="L259" s="209"/>
      <c r="M259" s="209"/>
      <c r="N259" s="209"/>
      <c r="O259" s="209"/>
      <c r="P259" s="209"/>
      <c r="Q259" s="209"/>
      <c r="R259" s="209"/>
      <c r="S259" s="209"/>
      <c r="T259" s="209"/>
      <c r="U259" s="209"/>
      <c r="V259" s="209"/>
      <c r="W259" s="209"/>
      <c r="X259" s="209"/>
      <c r="Y259" s="209"/>
      <c r="Z259" s="209"/>
      <c r="AA259" s="209"/>
      <c r="AB259" s="209"/>
      <c r="AC259" s="209"/>
      <c r="AD259" s="209"/>
      <c r="AE259" s="209"/>
      <c r="AF259" s="209"/>
      <c r="AG259" s="209"/>
      <c r="AH259" s="209"/>
      <c r="AI259" s="209"/>
      <c r="AJ259" s="209"/>
      <c r="AK259" s="209"/>
      <c r="AL259" s="209"/>
      <c r="AM259" s="209"/>
      <c r="AN259" s="209"/>
      <c r="AO259" s="209"/>
      <c r="AP259" s="210"/>
    </row>
    <row r="260" spans="1:42" s="22" customFormat="1" ht="15" customHeight="1" x14ac:dyDescent="0.25">
      <c r="A260" s="29"/>
      <c r="B260" s="208"/>
      <c r="C260" s="209"/>
      <c r="D260" s="209"/>
      <c r="E260" s="209"/>
      <c r="F260" s="209"/>
      <c r="G260" s="209"/>
      <c r="H260" s="209"/>
      <c r="I260" s="209"/>
      <c r="J260" s="209"/>
      <c r="K260" s="209"/>
      <c r="L260" s="209"/>
      <c r="M260" s="209"/>
      <c r="N260" s="209"/>
      <c r="O260" s="209"/>
      <c r="P260" s="209"/>
      <c r="Q260" s="209"/>
      <c r="R260" s="209"/>
      <c r="S260" s="209"/>
      <c r="T260" s="209"/>
      <c r="U260" s="209"/>
      <c r="V260" s="209"/>
      <c r="W260" s="209"/>
      <c r="X260" s="209"/>
      <c r="Y260" s="209"/>
      <c r="Z260" s="209"/>
      <c r="AA260" s="209"/>
      <c r="AB260" s="209"/>
      <c r="AC260" s="209"/>
      <c r="AD260" s="209"/>
      <c r="AE260" s="209"/>
      <c r="AF260" s="209"/>
      <c r="AG260" s="209"/>
      <c r="AH260" s="209"/>
      <c r="AI260" s="209"/>
      <c r="AJ260" s="209"/>
      <c r="AK260" s="209"/>
      <c r="AL260" s="209"/>
      <c r="AM260" s="209"/>
      <c r="AN260" s="209"/>
      <c r="AO260" s="209"/>
      <c r="AP260" s="210"/>
    </row>
    <row r="261" spans="1:42" s="22" customFormat="1" ht="15" customHeight="1" x14ac:dyDescent="0.25">
      <c r="A261" s="29"/>
      <c r="B261" s="208"/>
      <c r="C261" s="209"/>
      <c r="D261" s="209"/>
      <c r="E261" s="209"/>
      <c r="F261" s="209"/>
      <c r="G261" s="209"/>
      <c r="H261" s="209"/>
      <c r="I261" s="209"/>
      <c r="J261" s="209"/>
      <c r="K261" s="209"/>
      <c r="L261" s="209"/>
      <c r="M261" s="209"/>
      <c r="N261" s="209"/>
      <c r="O261" s="209"/>
      <c r="P261" s="209"/>
      <c r="Q261" s="209"/>
      <c r="R261" s="209"/>
      <c r="S261" s="209"/>
      <c r="T261" s="209"/>
      <c r="U261" s="209"/>
      <c r="V261" s="209"/>
      <c r="W261" s="209"/>
      <c r="X261" s="209"/>
      <c r="Y261" s="209"/>
      <c r="Z261" s="209"/>
      <c r="AA261" s="209"/>
      <c r="AB261" s="209"/>
      <c r="AC261" s="209"/>
      <c r="AD261" s="209"/>
      <c r="AE261" s="209"/>
      <c r="AF261" s="209"/>
      <c r="AG261" s="209"/>
      <c r="AH261" s="209"/>
      <c r="AI261" s="209"/>
      <c r="AJ261" s="209"/>
      <c r="AK261" s="209"/>
      <c r="AL261" s="209"/>
      <c r="AM261" s="209"/>
      <c r="AN261" s="209"/>
      <c r="AO261" s="209"/>
      <c r="AP261" s="210"/>
    </row>
    <row r="262" spans="1:42" s="22" customFormat="1" ht="15" customHeight="1" x14ac:dyDescent="0.25">
      <c r="A262" s="29"/>
      <c r="B262" s="208"/>
      <c r="C262" s="209"/>
      <c r="D262" s="209"/>
      <c r="E262" s="209"/>
      <c r="F262" s="209"/>
      <c r="G262" s="209"/>
      <c r="H262" s="209"/>
      <c r="I262" s="209"/>
      <c r="J262" s="209"/>
      <c r="K262" s="209"/>
      <c r="L262" s="209"/>
      <c r="M262" s="209"/>
      <c r="N262" s="209"/>
      <c r="O262" s="209"/>
      <c r="P262" s="209"/>
      <c r="Q262" s="209"/>
      <c r="R262" s="209"/>
      <c r="S262" s="209"/>
      <c r="T262" s="209"/>
      <c r="U262" s="209"/>
      <c r="V262" s="209"/>
      <c r="W262" s="209"/>
      <c r="X262" s="209"/>
      <c r="Y262" s="209"/>
      <c r="Z262" s="209"/>
      <c r="AA262" s="209"/>
      <c r="AB262" s="209"/>
      <c r="AC262" s="209"/>
      <c r="AD262" s="209"/>
      <c r="AE262" s="209"/>
      <c r="AF262" s="209"/>
      <c r="AG262" s="209"/>
      <c r="AH262" s="209"/>
      <c r="AI262" s="209"/>
      <c r="AJ262" s="209"/>
      <c r="AK262" s="209"/>
      <c r="AL262" s="209"/>
      <c r="AM262" s="209"/>
      <c r="AN262" s="209"/>
      <c r="AO262" s="209"/>
      <c r="AP262" s="210"/>
    </row>
    <row r="263" spans="1:42" s="22" customFormat="1" ht="15" customHeight="1" x14ac:dyDescent="0.25">
      <c r="A263" s="29"/>
      <c r="B263" s="208"/>
      <c r="C263" s="209"/>
      <c r="D263" s="209"/>
      <c r="E263" s="209"/>
      <c r="F263" s="209"/>
      <c r="G263" s="209"/>
      <c r="H263" s="209"/>
      <c r="I263" s="209"/>
      <c r="J263" s="209"/>
      <c r="K263" s="209"/>
      <c r="L263" s="209"/>
      <c r="M263" s="209"/>
      <c r="N263" s="209"/>
      <c r="O263" s="209"/>
      <c r="P263" s="209"/>
      <c r="Q263" s="209"/>
      <c r="R263" s="209"/>
      <c r="S263" s="209"/>
      <c r="T263" s="209"/>
      <c r="U263" s="209"/>
      <c r="V263" s="209"/>
      <c r="W263" s="209"/>
      <c r="X263" s="209"/>
      <c r="Y263" s="209"/>
      <c r="Z263" s="209"/>
      <c r="AA263" s="209"/>
      <c r="AB263" s="209"/>
      <c r="AC263" s="209"/>
      <c r="AD263" s="209"/>
      <c r="AE263" s="209"/>
      <c r="AF263" s="209"/>
      <c r="AG263" s="209"/>
      <c r="AH263" s="209"/>
      <c r="AI263" s="209"/>
      <c r="AJ263" s="209"/>
      <c r="AK263" s="209"/>
      <c r="AL263" s="209"/>
      <c r="AM263" s="209"/>
      <c r="AN263" s="209"/>
      <c r="AO263" s="209"/>
      <c r="AP263" s="210"/>
    </row>
    <row r="264" spans="1:42" s="22" customFormat="1" ht="15" customHeight="1" x14ac:dyDescent="0.25">
      <c r="A264" s="29"/>
      <c r="B264" s="208"/>
      <c r="C264" s="209"/>
      <c r="D264" s="209"/>
      <c r="E264" s="209"/>
      <c r="F264" s="209"/>
      <c r="G264" s="209"/>
      <c r="H264" s="209"/>
      <c r="I264" s="209"/>
      <c r="J264" s="209"/>
      <c r="K264" s="209"/>
      <c r="L264" s="209"/>
      <c r="M264" s="209"/>
      <c r="N264" s="209"/>
      <c r="O264" s="209"/>
      <c r="P264" s="209"/>
      <c r="Q264" s="209"/>
      <c r="R264" s="209"/>
      <c r="S264" s="209"/>
      <c r="T264" s="209"/>
      <c r="U264" s="209"/>
      <c r="V264" s="209"/>
      <c r="W264" s="209"/>
      <c r="X264" s="209"/>
      <c r="Y264" s="209"/>
      <c r="Z264" s="209"/>
      <c r="AA264" s="209"/>
      <c r="AB264" s="209"/>
      <c r="AC264" s="209"/>
      <c r="AD264" s="209"/>
      <c r="AE264" s="209"/>
      <c r="AF264" s="209"/>
      <c r="AG264" s="209"/>
      <c r="AH264" s="209"/>
      <c r="AI264" s="209"/>
      <c r="AJ264" s="209"/>
      <c r="AK264" s="209"/>
      <c r="AL264" s="209"/>
      <c r="AM264" s="209"/>
      <c r="AN264" s="209"/>
      <c r="AO264" s="209"/>
      <c r="AP264" s="210"/>
    </row>
    <row r="265" spans="1:42" s="22" customFormat="1" ht="15" customHeight="1" x14ac:dyDescent="0.25">
      <c r="A265" s="29"/>
      <c r="B265" s="208"/>
      <c r="C265" s="209"/>
      <c r="D265" s="209"/>
      <c r="E265" s="209"/>
      <c r="F265" s="209"/>
      <c r="G265" s="209"/>
      <c r="H265" s="209"/>
      <c r="I265" s="209"/>
      <c r="J265" s="209"/>
      <c r="K265" s="209"/>
      <c r="L265" s="209"/>
      <c r="M265" s="209"/>
      <c r="N265" s="209"/>
      <c r="O265" s="209"/>
      <c r="P265" s="209"/>
      <c r="Q265" s="209"/>
      <c r="R265" s="209"/>
      <c r="S265" s="209"/>
      <c r="T265" s="209"/>
      <c r="U265" s="209"/>
      <c r="V265" s="209"/>
      <c r="W265" s="209"/>
      <c r="X265" s="209"/>
      <c r="Y265" s="209"/>
      <c r="Z265" s="209"/>
      <c r="AA265" s="209"/>
      <c r="AB265" s="209"/>
      <c r="AC265" s="209"/>
      <c r="AD265" s="209"/>
      <c r="AE265" s="209"/>
      <c r="AF265" s="209"/>
      <c r="AG265" s="209"/>
      <c r="AH265" s="209"/>
      <c r="AI265" s="209"/>
      <c r="AJ265" s="209"/>
      <c r="AK265" s="209"/>
      <c r="AL265" s="209"/>
      <c r="AM265" s="209"/>
      <c r="AN265" s="209"/>
      <c r="AO265" s="209"/>
      <c r="AP265" s="210"/>
    </row>
    <row r="266" spans="1:42" s="22" customFormat="1" ht="15" customHeight="1" x14ac:dyDescent="0.25">
      <c r="A266" s="29"/>
      <c r="B266" s="208"/>
      <c r="C266" s="209"/>
      <c r="D266" s="209"/>
      <c r="E266" s="209"/>
      <c r="F266" s="209"/>
      <c r="G266" s="209"/>
      <c r="H266" s="209"/>
      <c r="I266" s="209"/>
      <c r="J266" s="209"/>
      <c r="K266" s="209"/>
      <c r="L266" s="209"/>
      <c r="M266" s="209"/>
      <c r="N266" s="209"/>
      <c r="O266" s="209"/>
      <c r="P266" s="209"/>
      <c r="Q266" s="209"/>
      <c r="R266" s="209"/>
      <c r="S266" s="209"/>
      <c r="T266" s="209"/>
      <c r="U266" s="209"/>
      <c r="V266" s="209"/>
      <c r="W266" s="209"/>
      <c r="X266" s="209"/>
      <c r="Y266" s="209"/>
      <c r="Z266" s="209"/>
      <c r="AA266" s="209"/>
      <c r="AB266" s="209"/>
      <c r="AC266" s="209"/>
      <c r="AD266" s="209"/>
      <c r="AE266" s="209"/>
      <c r="AF266" s="209"/>
      <c r="AG266" s="209"/>
      <c r="AH266" s="209"/>
      <c r="AI266" s="209"/>
      <c r="AJ266" s="209"/>
      <c r="AK266" s="209"/>
      <c r="AL266" s="209"/>
      <c r="AM266" s="209"/>
      <c r="AN266" s="209"/>
      <c r="AO266" s="209"/>
      <c r="AP266" s="210"/>
    </row>
    <row r="267" spans="1:42" s="22" customFormat="1" ht="15" customHeight="1" x14ac:dyDescent="0.25">
      <c r="A267" s="29"/>
      <c r="B267" s="208"/>
      <c r="C267" s="209"/>
      <c r="D267" s="209"/>
      <c r="E267" s="209"/>
      <c r="F267" s="209"/>
      <c r="G267" s="209"/>
      <c r="H267" s="209"/>
      <c r="I267" s="209"/>
      <c r="J267" s="209"/>
      <c r="K267" s="209"/>
      <c r="L267" s="209"/>
      <c r="M267" s="209"/>
      <c r="N267" s="209"/>
      <c r="O267" s="209"/>
      <c r="P267" s="209"/>
      <c r="Q267" s="209"/>
      <c r="R267" s="209"/>
      <c r="S267" s="209"/>
      <c r="T267" s="209"/>
      <c r="U267" s="209"/>
      <c r="V267" s="209"/>
      <c r="W267" s="209"/>
      <c r="X267" s="209"/>
      <c r="Y267" s="209"/>
      <c r="Z267" s="209"/>
      <c r="AA267" s="209"/>
      <c r="AB267" s="209"/>
      <c r="AC267" s="209"/>
      <c r="AD267" s="209"/>
      <c r="AE267" s="209"/>
      <c r="AF267" s="209"/>
      <c r="AG267" s="209"/>
      <c r="AH267" s="209"/>
      <c r="AI267" s="209"/>
      <c r="AJ267" s="209"/>
      <c r="AK267" s="209"/>
      <c r="AL267" s="209"/>
      <c r="AM267" s="209"/>
      <c r="AN267" s="209"/>
      <c r="AO267" s="209"/>
      <c r="AP267" s="210"/>
    </row>
    <row r="268" spans="1:42" s="22" customFormat="1" ht="15" customHeight="1" x14ac:dyDescent="0.25">
      <c r="A268" s="29"/>
      <c r="B268" s="208"/>
      <c r="C268" s="209"/>
      <c r="D268" s="209"/>
      <c r="E268" s="209"/>
      <c r="F268" s="209"/>
      <c r="G268" s="209"/>
      <c r="H268" s="209"/>
      <c r="I268" s="209"/>
      <c r="J268" s="209"/>
      <c r="K268" s="209"/>
      <c r="L268" s="209"/>
      <c r="M268" s="209"/>
      <c r="N268" s="209"/>
      <c r="O268" s="209"/>
      <c r="P268" s="209"/>
      <c r="Q268" s="209"/>
      <c r="R268" s="209"/>
      <c r="S268" s="209"/>
      <c r="T268" s="209"/>
      <c r="U268" s="209"/>
      <c r="V268" s="209"/>
      <c r="W268" s="209"/>
      <c r="X268" s="209"/>
      <c r="Y268" s="209"/>
      <c r="Z268" s="209"/>
      <c r="AA268" s="209"/>
      <c r="AB268" s="209"/>
      <c r="AC268" s="209"/>
      <c r="AD268" s="209"/>
      <c r="AE268" s="209"/>
      <c r="AF268" s="209"/>
      <c r="AG268" s="209"/>
      <c r="AH268" s="209"/>
      <c r="AI268" s="209"/>
      <c r="AJ268" s="209"/>
      <c r="AK268" s="209"/>
      <c r="AL268" s="209"/>
      <c r="AM268" s="209"/>
      <c r="AN268" s="209"/>
      <c r="AO268" s="209"/>
      <c r="AP268" s="210"/>
    </row>
    <row r="269" spans="1:42" s="22" customFormat="1" ht="15" customHeight="1" x14ac:dyDescent="0.25">
      <c r="A269" s="29"/>
      <c r="B269" s="211"/>
      <c r="C269" s="212"/>
      <c r="D269" s="212"/>
      <c r="E269" s="212"/>
      <c r="F269" s="212"/>
      <c r="G269" s="212"/>
      <c r="H269" s="212"/>
      <c r="I269" s="212"/>
      <c r="J269" s="212"/>
      <c r="K269" s="212"/>
      <c r="L269" s="212"/>
      <c r="M269" s="212"/>
      <c r="N269" s="212"/>
      <c r="O269" s="212"/>
      <c r="P269" s="212"/>
      <c r="Q269" s="212"/>
      <c r="R269" s="212"/>
      <c r="S269" s="212"/>
      <c r="T269" s="212"/>
      <c r="U269" s="212"/>
      <c r="V269" s="212"/>
      <c r="W269" s="212"/>
      <c r="X269" s="212"/>
      <c r="Y269" s="212"/>
      <c r="Z269" s="212"/>
      <c r="AA269" s="212"/>
      <c r="AB269" s="212"/>
      <c r="AC269" s="212"/>
      <c r="AD269" s="212"/>
      <c r="AE269" s="212"/>
      <c r="AF269" s="212"/>
      <c r="AG269" s="212"/>
      <c r="AH269" s="212"/>
      <c r="AI269" s="212"/>
      <c r="AJ269" s="212"/>
      <c r="AK269" s="212"/>
      <c r="AL269" s="212"/>
      <c r="AM269" s="212"/>
      <c r="AN269" s="212"/>
      <c r="AO269" s="212"/>
      <c r="AP269" s="213"/>
    </row>
    <row r="270" spans="1:42" s="22" customFormat="1" ht="4.5" customHeight="1" x14ac:dyDescent="0.25">
      <c r="A270" s="29"/>
    </row>
    <row r="271" spans="1:42" s="22" customFormat="1" ht="15" customHeight="1" x14ac:dyDescent="0.25">
      <c r="A271" s="29">
        <v>26</v>
      </c>
      <c r="B271" s="161" t="s">
        <v>209</v>
      </c>
      <c r="C271" s="161"/>
      <c r="D271" s="161"/>
      <c r="E271" s="161"/>
      <c r="F271" s="161"/>
      <c r="G271" s="161"/>
      <c r="H271" s="161"/>
      <c r="I271" s="161"/>
      <c r="J271" s="161"/>
      <c r="K271" s="161"/>
      <c r="L271" s="161"/>
      <c r="M271" s="161"/>
      <c r="N271" s="161"/>
      <c r="O271" s="161"/>
      <c r="P271" s="161"/>
      <c r="Q271" s="161"/>
      <c r="R271" s="161"/>
      <c r="S271" s="161"/>
      <c r="T271" s="161"/>
      <c r="U271" s="161"/>
      <c r="V271" s="161"/>
      <c r="W271" s="161"/>
      <c r="X271" s="161"/>
      <c r="Y271" s="161"/>
      <c r="Z271" s="161"/>
      <c r="AA271" s="161"/>
      <c r="AB271" s="161"/>
      <c r="AC271" s="161"/>
      <c r="AD271" s="161"/>
      <c r="AE271" s="161"/>
      <c r="AF271" s="161"/>
      <c r="AG271" s="161"/>
      <c r="AH271" s="161"/>
      <c r="AI271" s="161"/>
      <c r="AJ271" s="161"/>
      <c r="AK271" s="161"/>
      <c r="AL271" s="161"/>
      <c r="AM271" s="161"/>
      <c r="AN271" s="161"/>
      <c r="AO271" s="161"/>
      <c r="AP271" s="161"/>
    </row>
    <row r="272" spans="1:42" s="22" customFormat="1" ht="1.95" customHeight="1" x14ac:dyDescent="0.25">
      <c r="A272" s="29"/>
    </row>
    <row r="273" spans="1:42" s="22" customFormat="1" ht="15" customHeight="1" x14ac:dyDescent="0.25">
      <c r="A273" s="29"/>
      <c r="B273" s="126" t="s">
        <v>26</v>
      </c>
      <c r="C273" s="126"/>
      <c r="D273" s="142"/>
      <c r="E273" s="44"/>
      <c r="F273" s="44"/>
      <c r="G273" s="5"/>
      <c r="H273" s="126" t="s">
        <v>27</v>
      </c>
      <c r="I273" s="142"/>
      <c r="J273" s="14"/>
      <c r="K273" s="14"/>
      <c r="L273" s="14"/>
      <c r="M273" s="44"/>
      <c r="N273" s="45"/>
      <c r="O273" s="45"/>
      <c r="P273" s="45"/>
      <c r="Q273" s="45"/>
      <c r="R273" s="45"/>
      <c r="S273" s="45"/>
      <c r="T273" s="45"/>
    </row>
    <row r="274" spans="1:42" s="76" customFormat="1" ht="5.4" customHeight="1" x14ac:dyDescent="0.25">
      <c r="A274" s="79"/>
      <c r="D274" s="78"/>
      <c r="E274" s="83"/>
      <c r="F274" s="83"/>
      <c r="G274" s="78"/>
      <c r="I274" s="78"/>
      <c r="J274" s="86"/>
      <c r="K274" s="86"/>
      <c r="L274" s="86"/>
      <c r="M274" s="83"/>
      <c r="N274" s="83"/>
      <c r="O274" s="83"/>
      <c r="P274" s="83"/>
      <c r="Q274" s="83"/>
      <c r="R274" s="83"/>
      <c r="S274" s="83"/>
      <c r="T274" s="83"/>
    </row>
    <row r="275" spans="1:42" s="76" customFormat="1" ht="15" customHeight="1" x14ac:dyDescent="0.25">
      <c r="A275" s="79">
        <v>27</v>
      </c>
      <c r="B275" s="135" t="s">
        <v>240</v>
      </c>
      <c r="C275" s="135"/>
      <c r="D275" s="135"/>
      <c r="E275" s="135"/>
      <c r="F275" s="135"/>
      <c r="G275" s="135"/>
      <c r="H275" s="135"/>
      <c r="I275" s="135"/>
      <c r="J275" s="135"/>
      <c r="K275" s="135"/>
      <c r="L275" s="135"/>
      <c r="M275" s="135"/>
      <c r="N275" s="135"/>
      <c r="O275" s="135"/>
      <c r="P275" s="135"/>
      <c r="Q275" s="135"/>
      <c r="R275" s="135"/>
      <c r="S275" s="135"/>
      <c r="T275" s="135"/>
      <c r="U275" s="135"/>
      <c r="V275" s="135"/>
      <c r="W275" s="135"/>
      <c r="X275" s="135"/>
      <c r="Y275" s="135"/>
      <c r="Z275" s="135"/>
      <c r="AA275" s="135"/>
      <c r="AB275" s="135"/>
      <c r="AC275" s="135"/>
      <c r="AD275" s="135"/>
      <c r="AE275" s="135"/>
      <c r="AF275" s="135"/>
      <c r="AG275" s="135"/>
      <c r="AH275" s="135"/>
      <c r="AI275" s="135"/>
      <c r="AJ275" s="135"/>
      <c r="AK275" s="135"/>
      <c r="AL275" s="135"/>
      <c r="AM275" s="135"/>
      <c r="AN275" s="135"/>
      <c r="AO275" s="135"/>
      <c r="AP275" s="135"/>
    </row>
    <row r="276" spans="1:42" s="76" customFormat="1" ht="1.95" customHeight="1" x14ac:dyDescent="0.25">
      <c r="A276" s="79"/>
      <c r="C276" s="80"/>
      <c r="D276" s="77"/>
      <c r="E276" s="83"/>
      <c r="F276" s="83"/>
      <c r="G276" s="77"/>
      <c r="H276" s="80"/>
      <c r="I276" s="77"/>
      <c r="J276" s="86"/>
      <c r="K276" s="86"/>
      <c r="L276" s="86"/>
      <c r="M276" s="83"/>
      <c r="N276" s="83"/>
      <c r="O276" s="83"/>
      <c r="P276" s="83"/>
      <c r="Q276" s="83"/>
      <c r="R276" s="83"/>
      <c r="S276" s="83"/>
      <c r="T276" s="83"/>
    </row>
    <row r="277" spans="1:42" s="76" customFormat="1" ht="15" customHeight="1" x14ac:dyDescent="0.25">
      <c r="A277" s="79"/>
      <c r="B277" s="153" t="s">
        <v>241</v>
      </c>
      <c r="C277" s="152"/>
      <c r="D277" s="152"/>
      <c r="E277" s="152"/>
      <c r="F277" s="152"/>
      <c r="G277" s="152"/>
      <c r="H277" s="152"/>
      <c r="I277" s="152"/>
      <c r="J277" s="152"/>
      <c r="K277" s="152"/>
      <c r="L277" s="152"/>
      <c r="M277" s="152"/>
      <c r="N277" s="152"/>
      <c r="O277" s="152"/>
      <c r="P277" s="152"/>
      <c r="Q277" s="152"/>
      <c r="R277" s="152"/>
      <c r="S277" s="152"/>
      <c r="T277" s="152"/>
      <c r="U277" s="152"/>
      <c r="V277" s="152"/>
      <c r="W277" s="152"/>
      <c r="X277" s="152"/>
      <c r="Y277" s="152"/>
      <c r="Z277" s="152"/>
      <c r="AA277" s="152"/>
      <c r="AB277" s="152"/>
      <c r="AC277" s="152"/>
      <c r="AD277" s="152"/>
      <c r="AE277" s="152"/>
      <c r="AF277" s="152"/>
      <c r="AG277" s="152"/>
      <c r="AH277" s="152"/>
      <c r="AI277" s="152"/>
      <c r="AJ277" s="152"/>
      <c r="AK277" s="152"/>
      <c r="AL277" s="152"/>
      <c r="AM277" s="152"/>
      <c r="AN277" s="152"/>
      <c r="AO277" s="152"/>
      <c r="AP277" s="152"/>
    </row>
    <row r="278" spans="1:42" s="76" customFormat="1" ht="1.95" customHeight="1" x14ac:dyDescent="0.25">
      <c r="A278" s="79"/>
      <c r="C278" s="80"/>
      <c r="D278" s="77"/>
      <c r="E278" s="83"/>
      <c r="F278" s="83"/>
      <c r="G278" s="77"/>
      <c r="H278" s="80"/>
      <c r="I278" s="77"/>
      <c r="J278" s="86"/>
      <c r="K278" s="86"/>
      <c r="L278" s="86"/>
      <c r="M278" s="83"/>
      <c r="N278" s="83"/>
      <c r="O278" s="83"/>
      <c r="P278" s="83"/>
      <c r="Q278" s="83"/>
      <c r="R278" s="83"/>
      <c r="S278" s="83"/>
      <c r="T278" s="83"/>
    </row>
    <row r="279" spans="1:42" s="26" customFormat="1" ht="19.2" customHeight="1" x14ac:dyDescent="0.25">
      <c r="A279" s="32"/>
      <c r="B279" s="129"/>
      <c r="C279" s="129"/>
      <c r="D279" s="76"/>
      <c r="E279" s="130" t="s">
        <v>242</v>
      </c>
      <c r="F279" s="130"/>
      <c r="G279" s="130"/>
      <c r="H279" s="130"/>
      <c r="I279" s="130"/>
      <c r="J279" s="86"/>
      <c r="K279" s="86"/>
      <c r="L279" s="86"/>
      <c r="M279" s="83"/>
      <c r="N279" s="83"/>
      <c r="O279" s="83"/>
      <c r="P279" s="83"/>
      <c r="Q279" s="83"/>
      <c r="R279" s="83"/>
      <c r="S279" s="83"/>
      <c r="T279" s="83"/>
      <c r="U279" s="76"/>
      <c r="V279" s="76"/>
      <c r="W279" s="76"/>
      <c r="X279" s="76"/>
      <c r="Y279" s="76"/>
      <c r="Z279" s="76"/>
      <c r="AA279" s="76"/>
      <c r="AB279" s="76"/>
      <c r="AC279" s="76"/>
      <c r="AD279" s="76"/>
      <c r="AE279" s="76"/>
      <c r="AF279" s="76"/>
      <c r="AG279" s="76"/>
      <c r="AH279" s="76"/>
      <c r="AI279" s="76"/>
      <c r="AJ279" s="76"/>
      <c r="AK279" s="76"/>
      <c r="AL279" s="76"/>
      <c r="AM279" s="76"/>
      <c r="AN279" s="76"/>
      <c r="AO279" s="76"/>
      <c r="AP279" s="76"/>
    </row>
    <row r="280" spans="1:42" s="80" customFormat="1" ht="3.6" customHeight="1" x14ac:dyDescent="0.25">
      <c r="A280" s="82"/>
      <c r="B280" s="86"/>
      <c r="C280" s="86"/>
      <c r="D280" s="76"/>
      <c r="E280" s="92"/>
      <c r="F280" s="92"/>
      <c r="G280" s="92"/>
      <c r="H280" s="92"/>
      <c r="I280" s="92"/>
      <c r="J280" s="86"/>
      <c r="K280" s="86"/>
      <c r="L280" s="86"/>
      <c r="M280" s="83"/>
      <c r="N280" s="83"/>
      <c r="O280" s="83"/>
      <c r="P280" s="83"/>
      <c r="Q280" s="83"/>
      <c r="R280" s="83"/>
      <c r="S280" s="83"/>
      <c r="T280" s="83"/>
      <c r="U280" s="76"/>
      <c r="V280" s="76"/>
      <c r="W280" s="76"/>
      <c r="X280" s="76"/>
      <c r="Y280" s="76"/>
      <c r="Z280" s="76"/>
      <c r="AA280" s="76"/>
      <c r="AB280" s="76"/>
      <c r="AC280" s="76"/>
      <c r="AD280" s="76"/>
      <c r="AE280" s="76"/>
      <c r="AF280" s="76"/>
      <c r="AG280" s="76"/>
      <c r="AH280" s="76"/>
      <c r="AI280" s="76"/>
      <c r="AJ280" s="76"/>
      <c r="AK280" s="76"/>
      <c r="AL280" s="76"/>
      <c r="AM280" s="76"/>
      <c r="AN280" s="76"/>
      <c r="AO280" s="76"/>
      <c r="AP280" s="76"/>
    </row>
    <row r="281" spans="1:42" s="26" customFormat="1" ht="15" customHeight="1" x14ac:dyDescent="0.25">
      <c r="A281" s="32">
        <v>28</v>
      </c>
      <c r="B281" s="162" t="s">
        <v>133</v>
      </c>
      <c r="C281" s="162"/>
      <c r="D281" s="162"/>
      <c r="E281" s="162"/>
      <c r="F281" s="162"/>
      <c r="G281" s="162"/>
      <c r="H281" s="162"/>
      <c r="I281" s="162"/>
      <c r="J281" s="162"/>
      <c r="K281" s="162"/>
      <c r="L281" s="162"/>
      <c r="M281" s="162"/>
      <c r="N281" s="162"/>
      <c r="O281" s="162"/>
      <c r="P281" s="162"/>
      <c r="Q281" s="162"/>
      <c r="R281" s="162"/>
      <c r="S281" s="162"/>
      <c r="T281" s="162"/>
      <c r="U281" s="162"/>
      <c r="V281" s="162"/>
      <c r="W281" s="162"/>
      <c r="X281" s="162"/>
      <c r="Y281" s="162"/>
      <c r="Z281" s="162"/>
      <c r="AA281" s="162"/>
      <c r="AB281" s="162"/>
      <c r="AC281" s="162"/>
      <c r="AD281" s="162"/>
      <c r="AE281" s="162"/>
      <c r="AF281" s="162"/>
      <c r="AG281" s="162"/>
      <c r="AH281" s="162"/>
      <c r="AI281" s="162"/>
      <c r="AJ281" s="162"/>
      <c r="AK281" s="162"/>
      <c r="AL281" s="162"/>
      <c r="AM281" s="162"/>
      <c r="AN281" s="162"/>
      <c r="AO281" s="162"/>
      <c r="AP281" s="162"/>
    </row>
    <row r="282" spans="1:42" s="26" customFormat="1" ht="2.25" customHeight="1" x14ac:dyDescent="0.25">
      <c r="A282" s="32"/>
    </row>
    <row r="283" spans="1:42" s="26" customFormat="1" ht="13.8" x14ac:dyDescent="0.25">
      <c r="A283" s="32"/>
      <c r="C283" s="41" t="s">
        <v>185</v>
      </c>
      <c r="D283" s="41"/>
      <c r="E283" s="41"/>
      <c r="F283" s="41"/>
      <c r="G283" s="41"/>
      <c r="H283" s="41"/>
      <c r="I283" s="41"/>
      <c r="J283" s="41"/>
      <c r="K283" s="41"/>
      <c r="L283" s="41"/>
      <c r="M283" s="41"/>
      <c r="N283" s="41"/>
      <c r="O283" s="41"/>
      <c r="P283" s="41"/>
      <c r="Q283" s="41"/>
      <c r="R283" s="41"/>
      <c r="S283" s="41"/>
      <c r="T283" s="41"/>
      <c r="U283" s="41"/>
      <c r="V283" s="41"/>
      <c r="W283" s="195"/>
      <c r="X283" s="196"/>
      <c r="Y283" s="196"/>
      <c r="Z283" s="196"/>
      <c r="AA283" s="196"/>
      <c r="AB283" s="196"/>
      <c r="AC283" s="196"/>
      <c r="AD283" s="196"/>
      <c r="AE283" s="197"/>
      <c r="AF283" s="123" t="s">
        <v>93</v>
      </c>
      <c r="AG283" s="123"/>
    </row>
    <row r="284" spans="1:42" s="26" customFormat="1" ht="2.25" customHeight="1" x14ac:dyDescent="0.25">
      <c r="A284" s="32"/>
    </row>
    <row r="285" spans="1:42" s="26" customFormat="1" ht="12.75" customHeight="1" x14ac:dyDescent="0.25">
      <c r="A285" s="32"/>
      <c r="B285" s="172" t="s">
        <v>126</v>
      </c>
      <c r="C285" s="172"/>
      <c r="D285" s="172"/>
      <c r="E285" s="172"/>
      <c r="F285" s="172"/>
      <c r="G285" s="172"/>
      <c r="H285" s="172"/>
      <c r="I285" s="172"/>
      <c r="J285" s="172"/>
      <c r="K285" s="172"/>
      <c r="L285" s="172"/>
      <c r="M285" s="172"/>
      <c r="N285" s="172"/>
      <c r="O285" s="172"/>
      <c r="P285" s="172"/>
      <c r="Q285" s="172"/>
      <c r="R285" s="172"/>
      <c r="S285" s="172"/>
      <c r="T285" s="172"/>
      <c r="U285" s="172"/>
      <c r="V285" s="172"/>
      <c r="W285" s="172"/>
      <c r="X285" s="172"/>
      <c r="Y285" s="172"/>
      <c r="Z285" s="172"/>
      <c r="AA285" s="172"/>
      <c r="AB285" s="172"/>
      <c r="AC285" s="172"/>
      <c r="AD285" s="172"/>
      <c r="AE285" s="172"/>
      <c r="AF285" s="172"/>
      <c r="AG285" s="172"/>
      <c r="AH285" s="172"/>
      <c r="AI285" s="172"/>
      <c r="AJ285" s="172"/>
      <c r="AK285" s="172"/>
      <c r="AL285" s="172"/>
      <c r="AM285" s="172"/>
      <c r="AN285" s="172"/>
      <c r="AO285" s="172"/>
      <c r="AP285" s="172"/>
    </row>
    <row r="286" spans="1:42" s="26" customFormat="1" ht="2.25" customHeight="1" x14ac:dyDescent="0.25">
      <c r="A286" s="32"/>
    </row>
    <row r="287" spans="1:42" s="26" customFormat="1" ht="12.75" customHeight="1" x14ac:dyDescent="0.25">
      <c r="A287" s="32"/>
      <c r="C287" s="123" t="s">
        <v>146</v>
      </c>
      <c r="D287" s="123"/>
      <c r="E287" s="123"/>
      <c r="F287" s="123"/>
      <c r="G287" s="123"/>
      <c r="H287" s="123"/>
      <c r="I287" s="123"/>
      <c r="J287" s="123"/>
      <c r="K287" s="123"/>
      <c r="L287" s="123"/>
      <c r="M287" s="123"/>
      <c r="N287" s="123"/>
      <c r="O287" s="123"/>
      <c r="P287" s="123"/>
      <c r="Q287" s="123"/>
      <c r="R287" s="123"/>
      <c r="S287" s="123"/>
      <c r="T287" s="123"/>
      <c r="U287" s="123"/>
      <c r="V287" s="123"/>
      <c r="W287" s="123"/>
      <c r="X287" s="123"/>
      <c r="Y287" s="123"/>
      <c r="Z287" s="123"/>
      <c r="AA287" s="123"/>
      <c r="AB287" s="123"/>
      <c r="AC287" s="123"/>
      <c r="AD287" s="123"/>
      <c r="AE287" s="123"/>
      <c r="AF287" s="123"/>
      <c r="AG287" s="123"/>
      <c r="AH287" s="123"/>
      <c r="AI287" s="123"/>
      <c r="AJ287" s="123"/>
      <c r="AK287" s="123"/>
      <c r="AL287" s="123"/>
      <c r="AM287" s="123"/>
      <c r="AN287" s="123"/>
      <c r="AO287" s="123"/>
      <c r="AP287" s="123"/>
    </row>
    <row r="288" spans="1:42" s="26" customFormat="1" ht="4.5" customHeight="1" x14ac:dyDescent="0.25">
      <c r="A288" s="32"/>
    </row>
    <row r="289" spans="1:42" s="26" customFormat="1" ht="14.25" customHeight="1" x14ac:dyDescent="0.25">
      <c r="A289" s="46">
        <v>29</v>
      </c>
      <c r="B289" s="214" t="s">
        <v>187</v>
      </c>
      <c r="C289" s="214"/>
      <c r="D289" s="214"/>
      <c r="E289" s="214"/>
      <c r="F289" s="214"/>
      <c r="G289" s="214"/>
      <c r="H289" s="214"/>
      <c r="I289" s="214"/>
      <c r="J289" s="214"/>
      <c r="K289" s="214"/>
      <c r="L289" s="214"/>
      <c r="M289" s="214"/>
      <c r="N289" s="214"/>
      <c r="O289" s="214"/>
      <c r="P289" s="214"/>
      <c r="Q289" s="214"/>
      <c r="R289" s="214"/>
      <c r="S289" s="214"/>
      <c r="T289" s="214"/>
      <c r="U289" s="214"/>
      <c r="V289" s="214"/>
      <c r="W289" s="214"/>
      <c r="X289" s="214"/>
      <c r="Y289" s="214"/>
      <c r="Z289" s="214"/>
      <c r="AA289" s="214"/>
      <c r="AB289" s="214"/>
      <c r="AC289" s="214"/>
      <c r="AD289" s="214"/>
      <c r="AE289" s="214"/>
      <c r="AF289" s="214"/>
      <c r="AG289" s="214"/>
      <c r="AH289" s="214"/>
      <c r="AI289" s="214"/>
      <c r="AJ289" s="214"/>
      <c r="AK289" s="214"/>
      <c r="AL289" s="214"/>
      <c r="AM289" s="214"/>
      <c r="AN289" s="214"/>
      <c r="AO289" s="214"/>
      <c r="AP289" s="214"/>
    </row>
    <row r="290" spans="1:42" s="26" customFormat="1" ht="6" customHeight="1" x14ac:dyDescent="0.25">
      <c r="A290" s="46"/>
      <c r="B290" s="214"/>
      <c r="C290" s="214"/>
      <c r="D290" s="214"/>
      <c r="E290" s="214"/>
      <c r="F290" s="214"/>
      <c r="G290" s="214"/>
      <c r="H290" s="214"/>
      <c r="I290" s="214"/>
      <c r="J290" s="214"/>
      <c r="K290" s="214"/>
      <c r="L290" s="214"/>
      <c r="M290" s="214"/>
      <c r="N290" s="214"/>
      <c r="O290" s="214"/>
      <c r="P290" s="214"/>
      <c r="Q290" s="214"/>
      <c r="R290" s="214"/>
      <c r="S290" s="214"/>
      <c r="T290" s="214"/>
      <c r="U290" s="214"/>
      <c r="V290" s="214"/>
      <c r="W290" s="214"/>
      <c r="X290" s="214"/>
      <c r="Y290" s="214"/>
      <c r="Z290" s="214"/>
      <c r="AA290" s="214"/>
      <c r="AB290" s="214"/>
      <c r="AC290" s="214"/>
      <c r="AD290" s="214"/>
      <c r="AE290" s="214"/>
      <c r="AF290" s="214"/>
      <c r="AG290" s="214"/>
      <c r="AH290" s="214"/>
      <c r="AI290" s="214"/>
      <c r="AJ290" s="214"/>
      <c r="AK290" s="214"/>
      <c r="AL290" s="214"/>
      <c r="AM290" s="214"/>
      <c r="AN290" s="214"/>
      <c r="AO290" s="214"/>
      <c r="AP290" s="214"/>
    </row>
    <row r="291" spans="1:42" s="26" customFormat="1" ht="2.25" customHeight="1" x14ac:dyDescent="0.25">
      <c r="A291" s="32"/>
    </row>
    <row r="292" spans="1:42" s="26" customFormat="1" ht="13.8" x14ac:dyDescent="0.25">
      <c r="A292" s="32"/>
      <c r="C292" s="123" t="s">
        <v>262</v>
      </c>
      <c r="D292" s="123"/>
      <c r="E292" s="123"/>
      <c r="F292" s="123"/>
      <c r="G292" s="123"/>
      <c r="H292" s="123"/>
      <c r="I292" s="123"/>
      <c r="J292" s="123"/>
      <c r="K292" s="123"/>
      <c r="L292" s="123"/>
      <c r="M292" s="123"/>
      <c r="N292" s="123"/>
      <c r="O292" s="123"/>
      <c r="P292" s="123"/>
      <c r="Q292" s="123"/>
      <c r="R292" s="123"/>
      <c r="S292" s="123"/>
      <c r="T292" s="123"/>
      <c r="U292" s="123"/>
      <c r="V292" s="123"/>
      <c r="W292" s="123"/>
      <c r="X292" s="123"/>
      <c r="Y292" s="123"/>
      <c r="Z292" s="123"/>
      <c r="AA292" s="123"/>
      <c r="AB292" s="123"/>
      <c r="AC292" s="123"/>
      <c r="AD292" s="123"/>
      <c r="AE292" s="123"/>
      <c r="AF292" s="123"/>
      <c r="AG292" s="123"/>
      <c r="AH292" s="123"/>
      <c r="AI292" s="123"/>
      <c r="AJ292" s="123"/>
      <c r="AK292" s="123"/>
      <c r="AL292" s="123"/>
      <c r="AM292" s="123"/>
      <c r="AN292" s="123"/>
      <c r="AO292" s="123"/>
      <c r="AP292" s="123"/>
    </row>
    <row r="293" spans="1:42" s="26" customFormat="1" ht="2.25" customHeight="1" x14ac:dyDescent="0.25">
      <c r="A293" s="32"/>
    </row>
    <row r="294" spans="1:42" s="26" customFormat="1" ht="12.75" customHeight="1" x14ac:dyDescent="0.25">
      <c r="A294" s="32"/>
      <c r="C294" s="123" t="s">
        <v>186</v>
      </c>
      <c r="D294" s="123"/>
      <c r="E294" s="123"/>
      <c r="F294" s="123"/>
      <c r="G294" s="123"/>
      <c r="H294" s="123"/>
      <c r="I294" s="123"/>
      <c r="J294" s="123"/>
      <c r="K294" s="123"/>
      <c r="L294" s="123"/>
      <c r="M294" s="123"/>
      <c r="N294" s="123"/>
      <c r="O294" s="123"/>
      <c r="P294" s="123"/>
      <c r="Q294" s="123"/>
      <c r="R294" s="123"/>
      <c r="S294" s="123"/>
      <c r="T294" s="123"/>
      <c r="U294" s="123"/>
      <c r="V294" s="123"/>
      <c r="W294" s="123"/>
      <c r="X294" s="123"/>
      <c r="Y294" s="123"/>
      <c r="Z294" s="123"/>
      <c r="AA294" s="123"/>
      <c r="AB294" s="123"/>
      <c r="AC294" s="123"/>
      <c r="AD294" s="123"/>
      <c r="AE294" s="123"/>
      <c r="AF294" s="123"/>
      <c r="AG294" s="123"/>
      <c r="AH294" s="123"/>
      <c r="AI294" s="123"/>
      <c r="AJ294" s="123"/>
      <c r="AK294" s="123"/>
      <c r="AL294" s="123"/>
      <c r="AM294" s="123"/>
      <c r="AN294" s="123"/>
      <c r="AO294" s="123"/>
      <c r="AP294" s="123"/>
    </row>
    <row r="295" spans="1:42" s="26" customFormat="1" ht="4.5" customHeight="1" x14ac:dyDescent="0.25">
      <c r="A295" s="32"/>
    </row>
    <row r="296" spans="1:42" s="26" customFormat="1" ht="15" customHeight="1" x14ac:dyDescent="0.25">
      <c r="A296" s="32">
        <v>30</v>
      </c>
      <c r="B296" s="190" t="s">
        <v>154</v>
      </c>
      <c r="C296" s="123"/>
      <c r="D296" s="123"/>
      <c r="E296" s="123"/>
      <c r="F296" s="123"/>
      <c r="G296" s="123"/>
      <c r="H296" s="123"/>
      <c r="I296" s="123"/>
      <c r="J296" s="123"/>
      <c r="K296" s="123"/>
      <c r="L296" s="123"/>
      <c r="M296" s="123"/>
      <c r="N296" s="123"/>
      <c r="O296" s="123"/>
      <c r="P296" s="123"/>
      <c r="Q296" s="123"/>
      <c r="R296" s="123"/>
      <c r="S296" s="123"/>
      <c r="T296" s="123"/>
      <c r="U296" s="123"/>
      <c r="V296" s="123"/>
      <c r="W296" s="123"/>
      <c r="X296" s="123"/>
      <c r="Y296" s="123"/>
      <c r="Z296" s="123"/>
      <c r="AA296" s="123"/>
      <c r="AB296" s="123"/>
      <c r="AC296" s="123"/>
      <c r="AD296" s="123"/>
      <c r="AE296" s="123"/>
      <c r="AF296" s="123"/>
      <c r="AG296" s="123"/>
      <c r="AH296" s="123"/>
      <c r="AI296" s="123"/>
      <c r="AJ296" s="123"/>
      <c r="AK296" s="123"/>
      <c r="AL296" s="123"/>
      <c r="AM296" s="123"/>
      <c r="AN296" s="123"/>
      <c r="AO296" s="123"/>
      <c r="AP296" s="123"/>
    </row>
    <row r="297" spans="1:42" s="26" customFormat="1" ht="2.25" customHeight="1" x14ac:dyDescent="0.25">
      <c r="A297" s="32"/>
    </row>
    <row r="298" spans="1:42" s="26" customFormat="1" ht="12.75" customHeight="1" x14ac:dyDescent="0.25">
      <c r="A298" s="32"/>
      <c r="C298" s="123" t="s">
        <v>192</v>
      </c>
      <c r="D298" s="123"/>
      <c r="E298" s="123"/>
      <c r="F298" s="123"/>
      <c r="G298" s="123"/>
      <c r="H298" s="123"/>
      <c r="I298" s="123"/>
      <c r="J298" s="123"/>
      <c r="K298" s="123"/>
      <c r="L298" s="123"/>
      <c r="M298" s="123"/>
      <c r="N298" s="123"/>
      <c r="O298" s="123"/>
      <c r="P298" s="123"/>
      <c r="Q298" s="123"/>
      <c r="R298" s="123"/>
      <c r="S298" s="123"/>
      <c r="T298" s="123"/>
      <c r="U298" s="123"/>
      <c r="V298" s="123"/>
      <c r="W298" s="123"/>
      <c r="X298" s="123"/>
      <c r="Y298" s="123"/>
      <c r="Z298" s="123"/>
      <c r="AA298" s="123"/>
      <c r="AB298" s="123"/>
      <c r="AC298" s="123"/>
      <c r="AD298" s="123"/>
      <c r="AE298" s="123"/>
      <c r="AF298" s="123"/>
      <c r="AG298" s="123"/>
      <c r="AH298" s="123"/>
      <c r="AI298" s="123"/>
      <c r="AJ298" s="123"/>
      <c r="AK298" s="123"/>
      <c r="AL298" s="123"/>
      <c r="AM298" s="123"/>
      <c r="AN298" s="123"/>
      <c r="AO298" s="123"/>
      <c r="AP298" s="123"/>
    </row>
    <row r="299" spans="1:42" s="26" customFormat="1" ht="2.25" customHeight="1" x14ac:dyDescent="0.25">
      <c r="A299" s="32"/>
    </row>
    <row r="300" spans="1:42" s="26" customFormat="1" ht="12.75" customHeight="1" x14ac:dyDescent="0.25">
      <c r="A300" s="32"/>
      <c r="C300" s="123" t="s">
        <v>124</v>
      </c>
      <c r="D300" s="123"/>
      <c r="E300" s="123"/>
      <c r="F300" s="123"/>
      <c r="G300" s="123"/>
      <c r="H300" s="123"/>
      <c r="I300" s="123"/>
      <c r="J300" s="123"/>
      <c r="K300" s="123"/>
      <c r="L300" s="123"/>
      <c r="M300" s="123"/>
      <c r="N300" s="123"/>
      <c r="O300" s="123"/>
      <c r="P300" s="123"/>
      <c r="Q300" s="123"/>
      <c r="R300" s="123"/>
      <c r="S300" s="123"/>
      <c r="T300" s="123"/>
      <c r="U300" s="123"/>
      <c r="V300" s="123"/>
      <c r="W300" s="123"/>
      <c r="X300" s="123"/>
      <c r="Y300" s="123"/>
      <c r="Z300" s="123"/>
      <c r="AA300" s="123"/>
      <c r="AB300" s="123"/>
      <c r="AC300" s="123"/>
      <c r="AD300" s="123"/>
      <c r="AE300" s="123"/>
      <c r="AF300" s="123"/>
      <c r="AG300" s="123"/>
      <c r="AH300" s="123"/>
      <c r="AI300" s="123"/>
      <c r="AJ300" s="123"/>
      <c r="AK300" s="123"/>
      <c r="AL300" s="123"/>
      <c r="AM300" s="123"/>
      <c r="AN300" s="123"/>
      <c r="AO300" s="123"/>
      <c r="AP300" s="123"/>
    </row>
    <row r="301" spans="1:42" s="56" customFormat="1" ht="1.95" customHeight="1" x14ac:dyDescent="0.25">
      <c r="A301" s="32"/>
    </row>
    <row r="302" spans="1:42" s="56" customFormat="1" ht="12.75" customHeight="1" x14ac:dyDescent="0.25">
      <c r="A302" s="32"/>
      <c r="C302" s="123" t="s">
        <v>125</v>
      </c>
      <c r="D302" s="123"/>
      <c r="E302" s="123"/>
      <c r="F302" s="123"/>
      <c r="G302" s="123"/>
      <c r="H302" s="123"/>
      <c r="I302" s="123"/>
      <c r="J302" s="123"/>
      <c r="K302" s="123"/>
      <c r="L302" s="123"/>
      <c r="M302" s="123"/>
      <c r="N302" s="123"/>
      <c r="O302" s="123"/>
      <c r="P302" s="123"/>
      <c r="Q302" s="123"/>
      <c r="R302" s="123"/>
      <c r="S302" s="123"/>
      <c r="T302" s="123"/>
      <c r="U302" s="123"/>
      <c r="V302" s="123"/>
      <c r="W302" s="123"/>
      <c r="X302" s="123"/>
      <c r="Y302" s="123"/>
      <c r="Z302" s="123"/>
      <c r="AA302" s="123"/>
      <c r="AB302" s="123"/>
      <c r="AC302" s="123"/>
      <c r="AD302" s="123"/>
      <c r="AE302" s="123"/>
      <c r="AF302" s="123"/>
      <c r="AG302" s="123"/>
      <c r="AH302" s="123"/>
      <c r="AI302" s="123"/>
      <c r="AJ302" s="123"/>
      <c r="AK302" s="123"/>
      <c r="AL302" s="123"/>
      <c r="AM302" s="123"/>
      <c r="AN302" s="123"/>
      <c r="AO302" s="123"/>
      <c r="AP302" s="123"/>
    </row>
    <row r="303" spans="1:42" s="56" customFormat="1" ht="2.25" customHeight="1" x14ac:dyDescent="0.25">
      <c r="A303" s="32"/>
    </row>
    <row r="304" spans="1:42" s="26" customFormat="1" ht="12.75" customHeight="1" x14ac:dyDescent="0.25">
      <c r="A304" s="32"/>
      <c r="C304" s="123" t="s">
        <v>210</v>
      </c>
      <c r="D304" s="123"/>
      <c r="E304" s="123"/>
      <c r="F304" s="123"/>
      <c r="G304" s="123"/>
      <c r="H304" s="123"/>
      <c r="I304" s="123"/>
      <c r="J304" s="123"/>
      <c r="K304" s="123"/>
      <c r="L304" s="123"/>
      <c r="M304" s="123"/>
      <c r="N304" s="123"/>
      <c r="O304" s="123"/>
      <c r="P304" s="123"/>
      <c r="Q304" s="123"/>
      <c r="R304" s="123"/>
      <c r="S304" s="123"/>
      <c r="T304" s="123"/>
      <c r="U304" s="123"/>
      <c r="V304" s="123"/>
      <c r="W304" s="123"/>
      <c r="X304" s="123"/>
      <c r="Y304" s="123"/>
      <c r="Z304" s="123"/>
      <c r="AA304" s="123"/>
      <c r="AB304" s="123"/>
      <c r="AC304" s="123"/>
      <c r="AD304" s="123"/>
      <c r="AE304" s="123"/>
      <c r="AF304" s="123"/>
      <c r="AG304" s="123"/>
      <c r="AH304" s="123"/>
      <c r="AI304" s="123"/>
      <c r="AJ304" s="123"/>
      <c r="AK304" s="123"/>
      <c r="AL304" s="123"/>
      <c r="AM304" s="123"/>
      <c r="AN304" s="123"/>
      <c r="AO304" s="123"/>
      <c r="AP304" s="123"/>
    </row>
    <row r="305" spans="1:42" s="26" customFormat="1" ht="2.25" customHeight="1" x14ac:dyDescent="0.25">
      <c r="A305" s="32"/>
    </row>
    <row r="306" spans="1:42" s="26" customFormat="1" ht="12.75" customHeight="1" x14ac:dyDescent="0.25">
      <c r="A306" s="32"/>
      <c r="C306" s="26" t="s">
        <v>158</v>
      </c>
      <c r="F306" s="47"/>
      <c r="G306" s="45"/>
      <c r="H306" s="45"/>
      <c r="I306" s="45"/>
      <c r="J306" s="200"/>
      <c r="K306" s="201"/>
      <c r="L306" s="201"/>
      <c r="M306" s="201"/>
      <c r="N306" s="201"/>
      <c r="O306" s="201"/>
      <c r="P306" s="201"/>
      <c r="Q306" s="201"/>
      <c r="R306" s="201"/>
      <c r="S306" s="201"/>
      <c r="T306" s="201"/>
      <c r="U306" s="201"/>
      <c r="V306" s="201"/>
      <c r="W306" s="201"/>
      <c r="X306" s="201"/>
      <c r="Y306" s="201"/>
      <c r="Z306" s="201"/>
      <c r="AA306" s="201"/>
      <c r="AB306" s="201"/>
      <c r="AC306" s="201"/>
      <c r="AD306" s="201"/>
      <c r="AE306" s="201"/>
      <c r="AF306" s="201"/>
      <c r="AG306" s="201"/>
      <c r="AH306" s="201"/>
      <c r="AI306" s="201"/>
      <c r="AJ306" s="201"/>
      <c r="AK306" s="201"/>
      <c r="AL306" s="201"/>
      <c r="AM306" s="201"/>
      <c r="AN306" s="201"/>
      <c r="AO306" s="201"/>
      <c r="AP306" s="202"/>
    </row>
    <row r="307" spans="1:42" s="26" customFormat="1" ht="2.25" customHeight="1" x14ac:dyDescent="0.25">
      <c r="A307" s="32"/>
    </row>
    <row r="308" spans="1:42" s="26" customFormat="1" ht="14.25" customHeight="1" x14ac:dyDescent="0.25">
      <c r="A308" s="46">
        <v>31</v>
      </c>
      <c r="B308" s="214" t="s">
        <v>161</v>
      </c>
      <c r="C308" s="214"/>
      <c r="D308" s="214"/>
      <c r="E308" s="214"/>
      <c r="F308" s="214"/>
      <c r="G308" s="214"/>
      <c r="H308" s="214"/>
      <c r="I308" s="214"/>
      <c r="J308" s="214"/>
      <c r="K308" s="214"/>
      <c r="L308" s="214"/>
      <c r="M308" s="214"/>
      <c r="N308" s="214"/>
      <c r="O308" s="214"/>
      <c r="P308" s="214"/>
      <c r="Q308" s="214"/>
      <c r="R308" s="214"/>
      <c r="S308" s="214"/>
      <c r="T308" s="214"/>
      <c r="U308" s="214"/>
      <c r="V308" s="214"/>
      <c r="W308" s="214"/>
      <c r="X308" s="214"/>
      <c r="Y308" s="214"/>
      <c r="Z308" s="214"/>
      <c r="AA308" s="214"/>
      <c r="AB308" s="214"/>
      <c r="AC308" s="214"/>
      <c r="AD308" s="214"/>
      <c r="AE308" s="214"/>
      <c r="AF308" s="214"/>
      <c r="AG308" s="214"/>
      <c r="AH308" s="214"/>
      <c r="AI308" s="214"/>
      <c r="AJ308" s="214"/>
      <c r="AK308" s="214"/>
      <c r="AL308" s="214"/>
      <c r="AM308" s="214"/>
      <c r="AN308" s="214"/>
      <c r="AO308" s="214"/>
      <c r="AP308" s="214"/>
    </row>
    <row r="309" spans="1:42" s="26" customFormat="1" ht="15.75" customHeight="1" x14ac:dyDescent="0.25">
      <c r="A309" s="46"/>
      <c r="B309" s="214"/>
      <c r="C309" s="214"/>
      <c r="D309" s="214"/>
      <c r="E309" s="214"/>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row>
    <row r="310" spans="1:42" s="26" customFormat="1" ht="2.25" customHeight="1" x14ac:dyDescent="0.25">
      <c r="A310" s="32"/>
    </row>
    <row r="311" spans="1:42" s="26" customFormat="1" ht="13.8" x14ac:dyDescent="0.25">
      <c r="A311" s="32"/>
      <c r="C311" s="123" t="s">
        <v>251</v>
      </c>
      <c r="D311" s="123"/>
      <c r="E311" s="123"/>
      <c r="F311" s="123"/>
      <c r="G311" s="123"/>
      <c r="H311" s="123"/>
      <c r="I311" s="123"/>
      <c r="J311" s="123"/>
      <c r="K311" s="123"/>
      <c r="L311" s="123"/>
      <c r="M311" s="123"/>
      <c r="N311" s="123"/>
      <c r="O311" s="123"/>
      <c r="P311" s="123"/>
      <c r="Q311" s="123"/>
      <c r="R311" s="123"/>
      <c r="S311" s="123"/>
      <c r="T311" s="123"/>
      <c r="U311" s="123"/>
      <c r="V311" s="123"/>
      <c r="W311" s="123"/>
      <c r="X311" s="123"/>
      <c r="Y311" s="123"/>
      <c r="Z311" s="123"/>
      <c r="AA311" s="123"/>
      <c r="AB311" s="123"/>
      <c r="AC311" s="123"/>
      <c r="AD311" s="123"/>
      <c r="AE311" s="123"/>
      <c r="AF311" s="123"/>
      <c r="AG311" s="123"/>
      <c r="AH311" s="123"/>
      <c r="AI311" s="123"/>
      <c r="AJ311" s="123"/>
      <c r="AK311" s="123"/>
      <c r="AL311" s="123"/>
      <c r="AM311" s="123"/>
      <c r="AN311" s="123"/>
      <c r="AO311" s="123"/>
      <c r="AP311" s="123"/>
    </row>
    <row r="312" spans="1:42" s="26" customFormat="1" ht="2.25" customHeight="1" x14ac:dyDescent="0.25">
      <c r="A312" s="32"/>
    </row>
    <row r="313" spans="1:42" s="26" customFormat="1" ht="12.75" customHeight="1" x14ac:dyDescent="0.25">
      <c r="A313" s="32"/>
      <c r="C313" s="123" t="s">
        <v>252</v>
      </c>
      <c r="D313" s="123"/>
      <c r="E313" s="123"/>
      <c r="F313" s="123"/>
      <c r="G313" s="123"/>
      <c r="H313" s="123"/>
      <c r="I313" s="123"/>
      <c r="J313" s="123"/>
      <c r="K313" s="123"/>
      <c r="L313" s="123"/>
      <c r="M313" s="123"/>
      <c r="N313" s="123"/>
      <c r="O313" s="123"/>
      <c r="P313" s="123"/>
      <c r="Q313" s="123"/>
      <c r="R313" s="123"/>
      <c r="S313" s="123"/>
      <c r="T313" s="123"/>
      <c r="U313" s="123"/>
      <c r="V313" s="123"/>
      <c r="W313" s="123"/>
      <c r="X313" s="123"/>
      <c r="Y313" s="123"/>
      <c r="Z313" s="123"/>
      <c r="AA313" s="123"/>
      <c r="AB313" s="123"/>
      <c r="AC313" s="123"/>
      <c r="AD313" s="123"/>
      <c r="AE313" s="123"/>
      <c r="AF313" s="123"/>
      <c r="AG313" s="123"/>
      <c r="AH313" s="123"/>
      <c r="AI313" s="123"/>
      <c r="AJ313" s="123"/>
      <c r="AK313" s="123"/>
      <c r="AL313" s="123"/>
      <c r="AM313" s="123"/>
      <c r="AN313" s="123"/>
      <c r="AO313" s="123"/>
      <c r="AP313" s="123"/>
    </row>
    <row r="314" spans="1:42" s="26" customFormat="1" ht="2.25" customHeight="1" x14ac:dyDescent="0.25">
      <c r="A314" s="32"/>
    </row>
    <row r="315" spans="1:42" s="26" customFormat="1" ht="12.75" customHeight="1" x14ac:dyDescent="0.25">
      <c r="A315" s="32">
        <v>32</v>
      </c>
      <c r="B315" s="154" t="s">
        <v>162</v>
      </c>
      <c r="C315" s="126"/>
      <c r="D315" s="126"/>
      <c r="E315" s="126"/>
      <c r="F315" s="126"/>
      <c r="G315" s="126"/>
      <c r="H315" s="126"/>
      <c r="I315" s="126"/>
      <c r="J315" s="126"/>
      <c r="K315" s="126"/>
      <c r="L315" s="126"/>
      <c r="M315" s="126"/>
      <c r="N315" s="126"/>
      <c r="O315" s="126"/>
      <c r="P315" s="126"/>
      <c r="Q315" s="126"/>
      <c r="R315" s="126"/>
      <c r="S315" s="126"/>
      <c r="T315" s="126"/>
      <c r="U315" s="126"/>
      <c r="V315" s="126"/>
      <c r="W315" s="126"/>
      <c r="X315" s="126"/>
      <c r="Y315" s="126"/>
      <c r="Z315" s="126"/>
      <c r="AA315" s="126"/>
      <c r="AB315" s="126"/>
      <c r="AC315" s="126"/>
      <c r="AD315" s="126"/>
      <c r="AE315" s="126"/>
      <c r="AF315" s="126"/>
      <c r="AG315" s="126"/>
      <c r="AH315" s="126"/>
      <c r="AI315" s="126"/>
      <c r="AJ315" s="126"/>
      <c r="AK315" s="126"/>
      <c r="AL315" s="126"/>
      <c r="AM315" s="126"/>
      <c r="AN315" s="126"/>
      <c r="AO315" s="126"/>
      <c r="AP315" s="126"/>
    </row>
    <row r="316" spans="1:42" s="26" customFormat="1" ht="2.25" customHeight="1" x14ac:dyDescent="0.25">
      <c r="A316" s="3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row>
    <row r="317" spans="1:42" s="26" customFormat="1" ht="12.75" customHeight="1" x14ac:dyDescent="0.25">
      <c r="A317" s="32"/>
      <c r="B317" s="169"/>
      <c r="C317" s="170"/>
      <c r="D317" s="170"/>
      <c r="E317" s="171"/>
      <c r="F317" s="22"/>
      <c r="G317" s="22" t="s">
        <v>268</v>
      </c>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row>
    <row r="318" spans="1:42" s="80" customFormat="1" ht="2.4" customHeight="1" x14ac:dyDescent="0.25">
      <c r="A318" s="82"/>
      <c r="B318" s="84"/>
      <c r="C318" s="84"/>
      <c r="D318" s="84"/>
      <c r="E318" s="84"/>
      <c r="F318" s="76"/>
      <c r="G318" s="76"/>
      <c r="H318" s="76"/>
      <c r="I318" s="76"/>
      <c r="J318" s="76"/>
      <c r="K318" s="76"/>
      <c r="L318" s="76"/>
      <c r="M318" s="76"/>
      <c r="N318" s="76"/>
      <c r="O318" s="76"/>
      <c r="P318" s="76"/>
      <c r="Q318" s="76"/>
      <c r="R318" s="76"/>
      <c r="S318" s="76"/>
      <c r="T318" s="76"/>
      <c r="U318" s="76"/>
      <c r="V318" s="76"/>
      <c r="W318" s="76"/>
      <c r="X318" s="76"/>
      <c r="Y318" s="76"/>
      <c r="Z318" s="76"/>
      <c r="AA318" s="76"/>
      <c r="AB318" s="76"/>
      <c r="AC318" s="76"/>
      <c r="AD318" s="76"/>
      <c r="AE318" s="76"/>
      <c r="AF318" s="76"/>
      <c r="AG318" s="76"/>
      <c r="AH318" s="76"/>
      <c r="AI318" s="76"/>
      <c r="AJ318" s="76"/>
      <c r="AK318" s="76"/>
      <c r="AL318" s="76"/>
      <c r="AM318" s="76"/>
      <c r="AN318" s="76"/>
      <c r="AO318" s="76"/>
      <c r="AP318" s="76"/>
    </row>
    <row r="319" spans="1:42" s="80" customFormat="1" ht="12.75" customHeight="1" x14ac:dyDescent="0.25">
      <c r="A319" s="82">
        <v>33</v>
      </c>
      <c r="B319" s="168" t="s">
        <v>243</v>
      </c>
      <c r="C319" s="168"/>
      <c r="D319" s="168"/>
      <c r="E319" s="168"/>
      <c r="F319" s="168"/>
      <c r="G319" s="168"/>
      <c r="H319" s="168"/>
      <c r="I319" s="168"/>
      <c r="J319" s="168"/>
      <c r="K319" s="168"/>
      <c r="L319" s="168"/>
      <c r="M319" s="168"/>
      <c r="N319" s="168"/>
      <c r="O319" s="168"/>
      <c r="P319" s="168"/>
      <c r="Q319" s="168"/>
      <c r="R319" s="168"/>
      <c r="S319" s="168"/>
      <c r="T319" s="168"/>
      <c r="U319" s="168"/>
      <c r="V319" s="168"/>
      <c r="W319" s="168"/>
      <c r="X319" s="168"/>
      <c r="Y319" s="168"/>
      <c r="Z319" s="168"/>
      <c r="AA319" s="168"/>
      <c r="AB319" s="168"/>
      <c r="AC319" s="168"/>
      <c r="AD319" s="168"/>
      <c r="AE319" s="168"/>
      <c r="AF319" s="168"/>
      <c r="AG319" s="168"/>
      <c r="AH319" s="168"/>
      <c r="AI319" s="168"/>
      <c r="AJ319" s="168"/>
      <c r="AK319" s="168"/>
      <c r="AL319" s="168"/>
      <c r="AM319" s="168"/>
      <c r="AN319" s="168"/>
      <c r="AO319" s="168"/>
      <c r="AP319" s="168"/>
    </row>
    <row r="320" spans="1:42" s="80" customFormat="1" ht="27.6" customHeight="1" x14ac:dyDescent="0.25">
      <c r="A320" s="82"/>
      <c r="B320" s="276" t="s">
        <v>244</v>
      </c>
      <c r="C320" s="130"/>
      <c r="D320" s="130"/>
      <c r="E320" s="130"/>
      <c r="F320" s="130"/>
      <c r="G320" s="130"/>
      <c r="H320" s="130"/>
      <c r="I320" s="130"/>
      <c r="J320" s="130"/>
      <c r="K320" s="130"/>
      <c r="L320" s="130"/>
      <c r="M320" s="130"/>
      <c r="N320" s="130"/>
      <c r="O320" s="130"/>
      <c r="P320" s="130"/>
      <c r="Q320" s="130"/>
      <c r="R320" s="130"/>
      <c r="S320" s="130"/>
      <c r="T320" s="130"/>
      <c r="U320" s="130"/>
      <c r="V320" s="130"/>
      <c r="W320" s="130"/>
      <c r="X320" s="130"/>
      <c r="Y320" s="130"/>
      <c r="Z320" s="130"/>
      <c r="AA320" s="130"/>
      <c r="AB320" s="130"/>
      <c r="AC320" s="130"/>
      <c r="AD320" s="130"/>
      <c r="AE320" s="130"/>
      <c r="AF320" s="130"/>
      <c r="AG320" s="130"/>
      <c r="AH320" s="130"/>
      <c r="AI320" s="130"/>
      <c r="AJ320" s="130"/>
      <c r="AK320" s="130"/>
      <c r="AL320" s="130"/>
      <c r="AM320" s="130"/>
      <c r="AN320" s="130"/>
      <c r="AO320" s="130"/>
      <c r="AP320" s="130"/>
    </row>
    <row r="321" spans="1:44" s="80" customFormat="1" ht="1.95" customHeight="1" x14ac:dyDescent="0.25">
      <c r="A321" s="82"/>
      <c r="B321" s="86"/>
      <c r="C321" s="86"/>
      <c r="D321" s="86"/>
      <c r="E321" s="86"/>
      <c r="F321" s="86"/>
      <c r="G321" s="86"/>
      <c r="H321" s="86"/>
      <c r="I321" s="86"/>
      <c r="J321" s="86"/>
      <c r="K321" s="86"/>
      <c r="L321" s="86"/>
      <c r="M321" s="86"/>
      <c r="N321" s="86"/>
      <c r="O321" s="86"/>
      <c r="P321" s="86"/>
      <c r="Q321" s="86"/>
      <c r="R321" s="86"/>
      <c r="S321" s="86"/>
      <c r="T321" s="86"/>
      <c r="U321" s="86"/>
      <c r="V321" s="86"/>
      <c r="W321" s="86"/>
      <c r="X321" s="86"/>
      <c r="Y321" s="86"/>
      <c r="Z321" s="86"/>
      <c r="AA321" s="86"/>
      <c r="AB321" s="86"/>
      <c r="AC321" s="86"/>
      <c r="AD321" s="86"/>
      <c r="AE321" s="86"/>
      <c r="AF321" s="86"/>
      <c r="AG321" s="86"/>
      <c r="AH321" s="86"/>
      <c r="AI321" s="86"/>
      <c r="AJ321" s="86"/>
      <c r="AK321" s="86"/>
      <c r="AL321" s="86"/>
      <c r="AM321" s="86"/>
      <c r="AN321" s="86"/>
      <c r="AO321" s="86"/>
      <c r="AP321" s="86"/>
    </row>
    <row r="322" spans="1:44" s="80" customFormat="1" ht="12.75" customHeight="1" x14ac:dyDescent="0.25">
      <c r="A322" s="82"/>
      <c r="B322" s="129"/>
      <c r="C322" s="129"/>
      <c r="D322" s="129"/>
      <c r="E322" s="129"/>
      <c r="F322" s="86"/>
      <c r="G322" s="83" t="s">
        <v>245</v>
      </c>
      <c r="H322" s="83"/>
      <c r="I322" s="83"/>
      <c r="J322" s="86"/>
      <c r="K322" s="86"/>
      <c r="L322" s="86"/>
      <c r="M322" s="86"/>
      <c r="N322" s="86"/>
      <c r="O322" s="86"/>
      <c r="P322" s="86"/>
      <c r="Q322" s="86"/>
      <c r="R322" s="86"/>
      <c r="S322" s="86"/>
      <c r="T322" s="86"/>
      <c r="U322" s="86"/>
      <c r="V322" s="86"/>
      <c r="W322" s="86"/>
      <c r="X322" s="86"/>
      <c r="Y322" s="86"/>
      <c r="Z322" s="86"/>
      <c r="AA322" s="86"/>
      <c r="AB322" s="86"/>
      <c r="AC322" s="86"/>
      <c r="AD322" s="86"/>
      <c r="AE322" s="86"/>
      <c r="AF322" s="86"/>
      <c r="AG322" s="86"/>
      <c r="AH322" s="86"/>
      <c r="AI322" s="86"/>
      <c r="AJ322" s="86"/>
      <c r="AK322" s="86"/>
      <c r="AL322" s="86"/>
      <c r="AM322" s="86"/>
      <c r="AN322" s="86"/>
      <c r="AO322" s="86"/>
      <c r="AP322" s="86"/>
    </row>
    <row r="323" spans="1:44" s="80" customFormat="1" ht="12.75" customHeight="1" x14ac:dyDescent="0.25">
      <c r="A323" s="82"/>
      <c r="B323" s="86"/>
      <c r="C323" s="86"/>
      <c r="D323" s="86"/>
      <c r="E323" s="86"/>
      <c r="F323" s="86"/>
      <c r="G323" s="83"/>
      <c r="H323" s="83"/>
      <c r="I323" s="83"/>
      <c r="J323" s="86"/>
      <c r="K323" s="86"/>
      <c r="L323" s="86"/>
      <c r="M323" s="86"/>
      <c r="N323" s="86"/>
      <c r="O323" s="86"/>
      <c r="P323" s="86"/>
      <c r="Q323" s="86"/>
      <c r="R323" s="86"/>
      <c r="S323" s="86"/>
      <c r="T323" s="86"/>
      <c r="U323" s="86"/>
      <c r="V323" s="86"/>
      <c r="W323" s="86"/>
      <c r="X323" s="86"/>
      <c r="Y323" s="86"/>
      <c r="Z323" s="86"/>
      <c r="AA323" s="86"/>
      <c r="AB323" s="86"/>
      <c r="AC323" s="86"/>
      <c r="AD323" s="86"/>
      <c r="AE323" s="86"/>
      <c r="AF323" s="86"/>
      <c r="AG323" s="86"/>
      <c r="AH323" s="86"/>
      <c r="AI323" s="86"/>
      <c r="AJ323" s="86"/>
      <c r="AK323" s="86"/>
      <c r="AL323" s="86"/>
      <c r="AM323" s="86"/>
      <c r="AN323" s="86"/>
      <c r="AO323" s="86"/>
      <c r="AP323" s="86"/>
      <c r="AQ323" s="78"/>
      <c r="AR323" s="78"/>
    </row>
    <row r="324" spans="1:44" s="80" customFormat="1" ht="12.75" customHeight="1" x14ac:dyDescent="0.25">
      <c r="A324" s="79"/>
      <c r="B324" s="124" t="s">
        <v>246</v>
      </c>
      <c r="C324" s="124"/>
      <c r="D324" s="124"/>
      <c r="E324" s="124"/>
      <c r="F324" s="124"/>
      <c r="G324" s="124"/>
      <c r="H324" s="124"/>
      <c r="I324" s="124"/>
      <c r="J324" s="124"/>
      <c r="K324" s="124"/>
      <c r="L324" s="124"/>
      <c r="M324" s="124"/>
      <c r="N324" s="124"/>
      <c r="O324" s="124"/>
      <c r="P324" s="124"/>
      <c r="Q324" s="124"/>
      <c r="R324" s="124"/>
      <c r="S324" s="124"/>
      <c r="T324" s="124"/>
      <c r="U324" s="124"/>
      <c r="V324" s="124"/>
      <c r="W324" s="124"/>
      <c r="X324" s="124"/>
      <c r="Y324" s="124"/>
      <c r="Z324" s="124"/>
      <c r="AA324" s="124"/>
      <c r="AB324" s="124"/>
      <c r="AC324" s="124"/>
      <c r="AD324" s="124"/>
      <c r="AE324" s="124"/>
      <c r="AF324" s="124"/>
      <c r="AG324" s="124"/>
      <c r="AH324" s="124"/>
      <c r="AI324" s="124"/>
      <c r="AJ324" s="124"/>
      <c r="AK324" s="124"/>
      <c r="AL324" s="124"/>
      <c r="AM324" s="124"/>
      <c r="AN324" s="124"/>
      <c r="AO324" s="124"/>
      <c r="AP324" s="125"/>
      <c r="AQ324" s="76"/>
      <c r="AR324" s="76"/>
    </row>
    <row r="325" spans="1:44" s="80" customFormat="1" ht="12.75" customHeight="1" x14ac:dyDescent="0.25">
      <c r="A325" s="82"/>
      <c r="B325" s="87"/>
      <c r="C325" s="87"/>
      <c r="D325" s="87"/>
      <c r="E325" s="87"/>
      <c r="F325" s="87"/>
      <c r="G325" s="87"/>
      <c r="H325" s="87"/>
      <c r="I325" s="87"/>
      <c r="J325" s="87"/>
      <c r="K325" s="87"/>
      <c r="L325" s="87"/>
      <c r="M325" s="87"/>
      <c r="N325" s="87"/>
      <c r="O325" s="87"/>
      <c r="P325" s="87"/>
      <c r="Q325" s="87"/>
      <c r="R325" s="87"/>
      <c r="S325" s="87"/>
      <c r="T325" s="87"/>
      <c r="U325" s="87"/>
      <c r="V325" s="87"/>
      <c r="W325" s="87"/>
      <c r="X325" s="87"/>
      <c r="Y325" s="87"/>
      <c r="Z325" s="87"/>
      <c r="AA325" s="87"/>
      <c r="AB325" s="87"/>
      <c r="AC325" s="87"/>
      <c r="AD325" s="87"/>
      <c r="AE325" s="87"/>
      <c r="AF325" s="87"/>
      <c r="AG325" s="87"/>
      <c r="AH325" s="87"/>
      <c r="AI325" s="87"/>
      <c r="AJ325" s="87"/>
      <c r="AK325" s="87"/>
      <c r="AL325" s="87"/>
      <c r="AM325" s="87"/>
      <c r="AN325" s="87"/>
      <c r="AO325" s="87"/>
      <c r="AP325" s="88"/>
    </row>
    <row r="326" spans="1:44" s="80" customFormat="1" ht="12.75" customHeight="1" x14ac:dyDescent="0.25">
      <c r="A326" s="82">
        <v>34</v>
      </c>
      <c r="B326" s="277" t="s">
        <v>247</v>
      </c>
      <c r="C326" s="278"/>
      <c r="D326" s="278"/>
      <c r="E326" s="278"/>
      <c r="F326" s="278"/>
      <c r="G326" s="278"/>
      <c r="H326" s="278"/>
      <c r="I326" s="278"/>
      <c r="J326" s="278"/>
      <c r="K326" s="278"/>
      <c r="L326" s="278"/>
      <c r="M326" s="278"/>
      <c r="N326" s="278"/>
      <c r="O326" s="278"/>
      <c r="P326" s="278"/>
      <c r="Q326" s="278"/>
      <c r="R326" s="278"/>
      <c r="S326" s="278"/>
      <c r="T326" s="278"/>
      <c r="U326" s="278"/>
      <c r="V326" s="278"/>
      <c r="W326" s="278"/>
      <c r="X326" s="278"/>
      <c r="Y326" s="278"/>
      <c r="Z326" s="278"/>
      <c r="AA326" s="278"/>
      <c r="AB326" s="278"/>
      <c r="AC326" s="278"/>
      <c r="AD326" s="278"/>
      <c r="AE326" s="278"/>
      <c r="AF326" s="278"/>
      <c r="AG326" s="278"/>
      <c r="AH326" s="278"/>
      <c r="AI326" s="278"/>
      <c r="AJ326" s="278"/>
      <c r="AK326" s="278"/>
      <c r="AL326" s="278"/>
      <c r="AM326" s="278"/>
      <c r="AN326" s="278"/>
      <c r="AO326" s="278"/>
      <c r="AP326" s="278"/>
      <c r="AQ326" s="278"/>
      <c r="AR326" s="278"/>
    </row>
    <row r="327" spans="1:44" s="80" customFormat="1" ht="1.95" customHeight="1" x14ac:dyDescent="0.25">
      <c r="A327" s="82"/>
      <c r="B327" s="87"/>
      <c r="C327" s="87"/>
      <c r="D327" s="87"/>
      <c r="E327" s="87"/>
      <c r="F327" s="87"/>
      <c r="G327" s="87"/>
      <c r="H327" s="87"/>
      <c r="I327" s="87"/>
      <c r="J327" s="87"/>
      <c r="K327" s="87"/>
      <c r="L327" s="87"/>
      <c r="M327" s="87"/>
      <c r="N327" s="87"/>
      <c r="O327" s="87"/>
      <c r="P327" s="87"/>
      <c r="Q327" s="87"/>
      <c r="R327" s="87"/>
      <c r="S327" s="87"/>
      <c r="T327" s="87"/>
      <c r="U327" s="87"/>
      <c r="V327" s="87"/>
      <c r="W327" s="87"/>
      <c r="X327" s="87"/>
      <c r="Y327" s="87"/>
      <c r="Z327" s="87"/>
      <c r="AA327" s="87"/>
      <c r="AB327" s="87"/>
      <c r="AC327" s="87"/>
      <c r="AD327" s="87"/>
      <c r="AE327" s="87"/>
      <c r="AF327" s="87"/>
      <c r="AG327" s="87"/>
      <c r="AH327" s="87"/>
      <c r="AI327" s="87"/>
      <c r="AJ327" s="87"/>
      <c r="AK327" s="87"/>
      <c r="AL327" s="87"/>
      <c r="AM327" s="87"/>
      <c r="AN327" s="87"/>
      <c r="AO327" s="87"/>
      <c r="AP327" s="88"/>
    </row>
    <row r="328" spans="1:44" s="80" customFormat="1" ht="28.2" customHeight="1" x14ac:dyDescent="0.25">
      <c r="A328" s="82">
        <v>35</v>
      </c>
      <c r="B328" s="279" t="s">
        <v>248</v>
      </c>
      <c r="C328" s="279"/>
      <c r="D328" s="279"/>
      <c r="E328" s="279"/>
      <c r="F328" s="279"/>
      <c r="G328" s="279"/>
      <c r="H328" s="279"/>
      <c r="I328" s="279"/>
      <c r="J328" s="279"/>
      <c r="K328" s="279"/>
      <c r="L328" s="279"/>
      <c r="M328" s="279"/>
      <c r="N328" s="279"/>
      <c r="O328" s="279"/>
      <c r="P328" s="279"/>
      <c r="Q328" s="279"/>
      <c r="R328" s="279"/>
      <c r="S328" s="279"/>
      <c r="T328" s="279"/>
      <c r="U328" s="279"/>
      <c r="V328" s="279"/>
      <c r="W328" s="279"/>
      <c r="X328" s="279"/>
      <c r="Y328" s="279"/>
      <c r="Z328" s="279"/>
      <c r="AA328" s="279"/>
      <c r="AB328" s="279"/>
      <c r="AC328" s="279"/>
      <c r="AD328" s="279"/>
      <c r="AE328" s="279"/>
      <c r="AF328" s="279"/>
      <c r="AG328" s="279"/>
      <c r="AH328" s="279"/>
      <c r="AI328" s="279"/>
      <c r="AJ328" s="279"/>
      <c r="AK328" s="279"/>
      <c r="AL328" s="279"/>
      <c r="AM328" s="279"/>
      <c r="AN328" s="279"/>
      <c r="AO328" s="279"/>
      <c r="AP328" s="279"/>
    </row>
    <row r="329" spans="1:44" s="80" customFormat="1" ht="1.95" customHeight="1" x14ac:dyDescent="0.25">
      <c r="A329" s="82"/>
      <c r="B329" s="89"/>
      <c r="C329" s="89"/>
      <c r="D329" s="89"/>
      <c r="E329" s="89"/>
      <c r="F329" s="89"/>
      <c r="G329" s="89"/>
      <c r="H329" s="89"/>
      <c r="I329" s="89"/>
      <c r="J329" s="89"/>
      <c r="K329" s="89"/>
      <c r="L329" s="89"/>
      <c r="M329" s="89"/>
      <c r="N329" s="89"/>
      <c r="O329" s="89"/>
      <c r="P329" s="89"/>
      <c r="Q329" s="89"/>
      <c r="R329" s="89"/>
      <c r="S329" s="89"/>
      <c r="T329" s="89"/>
      <c r="U329" s="89"/>
      <c r="V329" s="89"/>
      <c r="W329" s="89"/>
      <c r="X329" s="89"/>
      <c r="Y329" s="89"/>
      <c r="Z329" s="89"/>
      <c r="AA329" s="89"/>
      <c r="AB329" s="89"/>
      <c r="AC329" s="89"/>
      <c r="AD329" s="89"/>
      <c r="AE329" s="89"/>
      <c r="AF329" s="89"/>
      <c r="AG329" s="89"/>
      <c r="AH329" s="89"/>
      <c r="AI329" s="89"/>
      <c r="AJ329" s="89"/>
      <c r="AK329" s="89"/>
      <c r="AL329" s="89"/>
      <c r="AM329" s="89"/>
      <c r="AN329" s="89"/>
      <c r="AO329" s="89"/>
      <c r="AP329" s="89"/>
    </row>
    <row r="330" spans="1:44" s="80" customFormat="1" ht="12.75" customHeight="1" x14ac:dyDescent="0.25">
      <c r="A330" s="79"/>
      <c r="B330" s="199"/>
      <c r="C330" s="199"/>
      <c r="D330" s="199"/>
      <c r="E330" s="199"/>
      <c r="F330" s="199"/>
      <c r="G330" s="199"/>
      <c r="H330" s="199"/>
      <c r="I330" s="199"/>
      <c r="J330" s="199"/>
      <c r="K330" s="199"/>
      <c r="L330" s="199"/>
      <c r="M330" s="199"/>
      <c r="N330" s="199"/>
      <c r="O330" s="199"/>
      <c r="P330" s="199"/>
      <c r="Q330" s="199"/>
      <c r="R330" s="199"/>
      <c r="S330" s="199"/>
      <c r="T330" s="199"/>
      <c r="U330" s="199"/>
      <c r="V330" s="199"/>
      <c r="W330" s="199"/>
      <c r="X330" s="199"/>
      <c r="Y330" s="199"/>
      <c r="Z330" s="199"/>
      <c r="AA330" s="199"/>
      <c r="AB330" s="199"/>
      <c r="AC330" s="199"/>
      <c r="AD330" s="199"/>
      <c r="AE330" s="199"/>
      <c r="AF330" s="199"/>
      <c r="AG330" s="199"/>
      <c r="AH330" s="199"/>
      <c r="AI330" s="199"/>
      <c r="AJ330" s="199"/>
      <c r="AK330" s="199"/>
      <c r="AL330" s="199"/>
      <c r="AM330" s="199"/>
      <c r="AN330" s="199"/>
      <c r="AO330" s="199"/>
      <c r="AP330" s="199"/>
      <c r="AQ330" s="76"/>
      <c r="AR330" s="76"/>
    </row>
    <row r="331" spans="1:44" s="80" customFormat="1" ht="12.75" customHeight="1" x14ac:dyDescent="0.25">
      <c r="A331" s="79"/>
      <c r="B331" s="199"/>
      <c r="C331" s="199"/>
      <c r="D331" s="199"/>
      <c r="E331" s="199"/>
      <c r="F331" s="199"/>
      <c r="G331" s="199"/>
      <c r="H331" s="199"/>
      <c r="I331" s="199"/>
      <c r="J331" s="199"/>
      <c r="K331" s="199"/>
      <c r="L331" s="199"/>
      <c r="M331" s="199"/>
      <c r="N331" s="199"/>
      <c r="O331" s="199"/>
      <c r="P331" s="199"/>
      <c r="Q331" s="199"/>
      <c r="R331" s="199"/>
      <c r="S331" s="199"/>
      <c r="T331" s="199"/>
      <c r="U331" s="199"/>
      <c r="V331" s="199"/>
      <c r="W331" s="199"/>
      <c r="X331" s="199"/>
      <c r="Y331" s="199"/>
      <c r="Z331" s="199"/>
      <c r="AA331" s="199"/>
      <c r="AB331" s="199"/>
      <c r="AC331" s="199"/>
      <c r="AD331" s="199"/>
      <c r="AE331" s="199"/>
      <c r="AF331" s="199"/>
      <c r="AG331" s="199"/>
      <c r="AH331" s="199"/>
      <c r="AI331" s="199"/>
      <c r="AJ331" s="199"/>
      <c r="AK331" s="199"/>
      <c r="AL331" s="199"/>
      <c r="AM331" s="199"/>
      <c r="AN331" s="199"/>
      <c r="AO331" s="199"/>
      <c r="AP331" s="199"/>
      <c r="AQ331" s="76"/>
      <c r="AR331" s="76"/>
    </row>
    <row r="332" spans="1:44" s="80" customFormat="1" ht="12.75" customHeight="1" x14ac:dyDescent="0.25">
      <c r="A332" s="79"/>
      <c r="B332" s="199"/>
      <c r="C332" s="199"/>
      <c r="D332" s="199"/>
      <c r="E332" s="199"/>
      <c r="F332" s="199"/>
      <c r="G332" s="199"/>
      <c r="H332" s="199"/>
      <c r="I332" s="199"/>
      <c r="J332" s="199"/>
      <c r="K332" s="199"/>
      <c r="L332" s="199"/>
      <c r="M332" s="199"/>
      <c r="N332" s="199"/>
      <c r="O332" s="199"/>
      <c r="P332" s="199"/>
      <c r="Q332" s="199"/>
      <c r="R332" s="199"/>
      <c r="S332" s="199"/>
      <c r="T332" s="199"/>
      <c r="U332" s="199"/>
      <c r="V332" s="199"/>
      <c r="W332" s="199"/>
      <c r="X332" s="199"/>
      <c r="Y332" s="199"/>
      <c r="Z332" s="199"/>
      <c r="AA332" s="199"/>
      <c r="AB332" s="199"/>
      <c r="AC332" s="199"/>
      <c r="AD332" s="199"/>
      <c r="AE332" s="199"/>
      <c r="AF332" s="199"/>
      <c r="AG332" s="199"/>
      <c r="AH332" s="199"/>
      <c r="AI332" s="199"/>
      <c r="AJ332" s="199"/>
      <c r="AK332" s="199"/>
      <c r="AL332" s="199"/>
      <c r="AM332" s="199"/>
      <c r="AN332" s="199"/>
      <c r="AO332" s="199"/>
      <c r="AP332" s="199"/>
      <c r="AQ332" s="76"/>
      <c r="AR332" s="76"/>
    </row>
    <row r="333" spans="1:44" s="80" customFormat="1" ht="12.75" customHeight="1" x14ac:dyDescent="0.25">
      <c r="A333" s="79"/>
      <c r="B333" s="199"/>
      <c r="C333" s="199"/>
      <c r="D333" s="199"/>
      <c r="E333" s="199"/>
      <c r="F333" s="199"/>
      <c r="G333" s="199"/>
      <c r="H333" s="199"/>
      <c r="I333" s="199"/>
      <c r="J333" s="199"/>
      <c r="K333" s="199"/>
      <c r="L333" s="199"/>
      <c r="M333" s="199"/>
      <c r="N333" s="199"/>
      <c r="O333" s="199"/>
      <c r="P333" s="199"/>
      <c r="Q333" s="199"/>
      <c r="R333" s="199"/>
      <c r="S333" s="199"/>
      <c r="T333" s="199"/>
      <c r="U333" s="199"/>
      <c r="V333" s="199"/>
      <c r="W333" s="199"/>
      <c r="X333" s="199"/>
      <c r="Y333" s="199"/>
      <c r="Z333" s="199"/>
      <c r="AA333" s="199"/>
      <c r="AB333" s="199"/>
      <c r="AC333" s="199"/>
      <c r="AD333" s="199"/>
      <c r="AE333" s="199"/>
      <c r="AF333" s="199"/>
      <c r="AG333" s="199"/>
      <c r="AH333" s="199"/>
      <c r="AI333" s="199"/>
      <c r="AJ333" s="199"/>
      <c r="AK333" s="199"/>
      <c r="AL333" s="199"/>
      <c r="AM333" s="199"/>
      <c r="AN333" s="199"/>
      <c r="AO333" s="199"/>
      <c r="AP333" s="199"/>
      <c r="AQ333" s="76"/>
      <c r="AR333" s="76"/>
    </row>
    <row r="334" spans="1:44" s="80" customFormat="1" ht="12.75" customHeight="1" x14ac:dyDescent="0.25">
      <c r="A334" s="79"/>
      <c r="B334" s="199"/>
      <c r="C334" s="199"/>
      <c r="D334" s="199"/>
      <c r="E334" s="199"/>
      <c r="F334" s="199"/>
      <c r="G334" s="199"/>
      <c r="H334" s="199"/>
      <c r="I334" s="199"/>
      <c r="J334" s="199"/>
      <c r="K334" s="199"/>
      <c r="L334" s="199"/>
      <c r="M334" s="199"/>
      <c r="N334" s="199"/>
      <c r="O334" s="199"/>
      <c r="P334" s="199"/>
      <c r="Q334" s="199"/>
      <c r="R334" s="199"/>
      <c r="S334" s="199"/>
      <c r="T334" s="199"/>
      <c r="U334" s="199"/>
      <c r="V334" s="199"/>
      <c r="W334" s="199"/>
      <c r="X334" s="199"/>
      <c r="Y334" s="199"/>
      <c r="Z334" s="199"/>
      <c r="AA334" s="199"/>
      <c r="AB334" s="199"/>
      <c r="AC334" s="199"/>
      <c r="AD334" s="199"/>
      <c r="AE334" s="199"/>
      <c r="AF334" s="199"/>
      <c r="AG334" s="199"/>
      <c r="AH334" s="199"/>
      <c r="AI334" s="199"/>
      <c r="AJ334" s="199"/>
      <c r="AK334" s="199"/>
      <c r="AL334" s="199"/>
      <c r="AM334" s="199"/>
      <c r="AN334" s="199"/>
      <c r="AO334" s="199"/>
      <c r="AP334" s="199"/>
      <c r="AQ334" s="76"/>
      <c r="AR334" s="76"/>
    </row>
    <row r="335" spans="1:44" s="80" customFormat="1" ht="12.75" customHeight="1" x14ac:dyDescent="0.25">
      <c r="A335" s="79"/>
      <c r="B335" s="199"/>
      <c r="C335" s="199"/>
      <c r="D335" s="199"/>
      <c r="E335" s="199"/>
      <c r="F335" s="199"/>
      <c r="G335" s="199"/>
      <c r="H335" s="199"/>
      <c r="I335" s="199"/>
      <c r="J335" s="199"/>
      <c r="K335" s="199"/>
      <c r="L335" s="199"/>
      <c r="M335" s="199"/>
      <c r="N335" s="199"/>
      <c r="O335" s="199"/>
      <c r="P335" s="199"/>
      <c r="Q335" s="199"/>
      <c r="R335" s="199"/>
      <c r="S335" s="199"/>
      <c r="T335" s="199"/>
      <c r="U335" s="199"/>
      <c r="V335" s="199"/>
      <c r="W335" s="199"/>
      <c r="X335" s="199"/>
      <c r="Y335" s="199"/>
      <c r="Z335" s="199"/>
      <c r="AA335" s="199"/>
      <c r="AB335" s="199"/>
      <c r="AC335" s="199"/>
      <c r="AD335" s="199"/>
      <c r="AE335" s="199"/>
      <c r="AF335" s="199"/>
      <c r="AG335" s="199"/>
      <c r="AH335" s="199"/>
      <c r="AI335" s="199"/>
      <c r="AJ335" s="199"/>
      <c r="AK335" s="199"/>
      <c r="AL335" s="199"/>
      <c r="AM335" s="199"/>
      <c r="AN335" s="199"/>
      <c r="AO335" s="199"/>
      <c r="AP335" s="199"/>
      <c r="AQ335" s="76"/>
      <c r="AR335" s="76"/>
    </row>
    <row r="336" spans="1:44" s="80" customFormat="1" ht="12.75" customHeight="1" x14ac:dyDescent="0.25">
      <c r="A336" s="79"/>
      <c r="B336" s="199"/>
      <c r="C336" s="199"/>
      <c r="D336" s="199"/>
      <c r="E336" s="199"/>
      <c r="F336" s="199"/>
      <c r="G336" s="199"/>
      <c r="H336" s="199"/>
      <c r="I336" s="199"/>
      <c r="J336" s="199"/>
      <c r="K336" s="199"/>
      <c r="L336" s="199"/>
      <c r="M336" s="199"/>
      <c r="N336" s="199"/>
      <c r="O336" s="199"/>
      <c r="P336" s="199"/>
      <c r="Q336" s="199"/>
      <c r="R336" s="199"/>
      <c r="S336" s="199"/>
      <c r="T336" s="199"/>
      <c r="U336" s="199"/>
      <c r="V336" s="199"/>
      <c r="W336" s="199"/>
      <c r="X336" s="199"/>
      <c r="Y336" s="199"/>
      <c r="Z336" s="199"/>
      <c r="AA336" s="199"/>
      <c r="AB336" s="199"/>
      <c r="AC336" s="199"/>
      <c r="AD336" s="199"/>
      <c r="AE336" s="199"/>
      <c r="AF336" s="199"/>
      <c r="AG336" s="199"/>
      <c r="AH336" s="199"/>
      <c r="AI336" s="199"/>
      <c r="AJ336" s="199"/>
      <c r="AK336" s="199"/>
      <c r="AL336" s="199"/>
      <c r="AM336" s="199"/>
      <c r="AN336" s="199"/>
      <c r="AO336" s="199"/>
      <c r="AP336" s="199"/>
      <c r="AQ336" s="76"/>
      <c r="AR336" s="76"/>
    </row>
    <row r="337" spans="1:44" s="80" customFormat="1" ht="12.75" customHeight="1" x14ac:dyDescent="0.25">
      <c r="A337" s="79"/>
      <c r="B337" s="199"/>
      <c r="C337" s="199"/>
      <c r="D337" s="199"/>
      <c r="E337" s="199"/>
      <c r="F337" s="199"/>
      <c r="G337" s="199"/>
      <c r="H337" s="199"/>
      <c r="I337" s="199"/>
      <c r="J337" s="199"/>
      <c r="K337" s="199"/>
      <c r="L337" s="199"/>
      <c r="M337" s="199"/>
      <c r="N337" s="199"/>
      <c r="O337" s="199"/>
      <c r="P337" s="199"/>
      <c r="Q337" s="199"/>
      <c r="R337" s="199"/>
      <c r="S337" s="199"/>
      <c r="T337" s="199"/>
      <c r="U337" s="199"/>
      <c r="V337" s="199"/>
      <c r="W337" s="199"/>
      <c r="X337" s="199"/>
      <c r="Y337" s="199"/>
      <c r="Z337" s="199"/>
      <c r="AA337" s="199"/>
      <c r="AB337" s="199"/>
      <c r="AC337" s="199"/>
      <c r="AD337" s="199"/>
      <c r="AE337" s="199"/>
      <c r="AF337" s="199"/>
      <c r="AG337" s="199"/>
      <c r="AH337" s="199"/>
      <c r="AI337" s="199"/>
      <c r="AJ337" s="199"/>
      <c r="AK337" s="199"/>
      <c r="AL337" s="199"/>
      <c r="AM337" s="199"/>
      <c r="AN337" s="199"/>
      <c r="AO337" s="199"/>
      <c r="AP337" s="199"/>
      <c r="AQ337" s="76"/>
      <c r="AR337" s="76"/>
    </row>
    <row r="338" spans="1:44" s="80" customFormat="1" ht="12.75" customHeight="1" x14ac:dyDescent="0.25">
      <c r="A338" s="79"/>
      <c r="B338" s="199"/>
      <c r="C338" s="199"/>
      <c r="D338" s="199"/>
      <c r="E338" s="199"/>
      <c r="F338" s="199"/>
      <c r="G338" s="199"/>
      <c r="H338" s="199"/>
      <c r="I338" s="199"/>
      <c r="J338" s="199"/>
      <c r="K338" s="199"/>
      <c r="L338" s="199"/>
      <c r="M338" s="199"/>
      <c r="N338" s="199"/>
      <c r="O338" s="199"/>
      <c r="P338" s="199"/>
      <c r="Q338" s="199"/>
      <c r="R338" s="199"/>
      <c r="S338" s="199"/>
      <c r="T338" s="199"/>
      <c r="U338" s="199"/>
      <c r="V338" s="199"/>
      <c r="W338" s="199"/>
      <c r="X338" s="199"/>
      <c r="Y338" s="199"/>
      <c r="Z338" s="199"/>
      <c r="AA338" s="199"/>
      <c r="AB338" s="199"/>
      <c r="AC338" s="199"/>
      <c r="AD338" s="199"/>
      <c r="AE338" s="199"/>
      <c r="AF338" s="199"/>
      <c r="AG338" s="199"/>
      <c r="AH338" s="199"/>
      <c r="AI338" s="199"/>
      <c r="AJ338" s="199"/>
      <c r="AK338" s="199"/>
      <c r="AL338" s="199"/>
      <c r="AM338" s="199"/>
      <c r="AN338" s="199"/>
      <c r="AO338" s="199"/>
      <c r="AP338" s="199"/>
      <c r="AQ338" s="76"/>
      <c r="AR338" s="76"/>
    </row>
    <row r="339" spans="1:44" s="80" customFormat="1" ht="12.75" customHeight="1" x14ac:dyDescent="0.25">
      <c r="A339" s="79"/>
      <c r="B339" s="199"/>
      <c r="C339" s="199"/>
      <c r="D339" s="199"/>
      <c r="E339" s="199"/>
      <c r="F339" s="199"/>
      <c r="G339" s="199"/>
      <c r="H339" s="199"/>
      <c r="I339" s="199"/>
      <c r="J339" s="199"/>
      <c r="K339" s="199"/>
      <c r="L339" s="199"/>
      <c r="M339" s="199"/>
      <c r="N339" s="199"/>
      <c r="O339" s="199"/>
      <c r="P339" s="199"/>
      <c r="Q339" s="199"/>
      <c r="R339" s="199"/>
      <c r="S339" s="199"/>
      <c r="T339" s="199"/>
      <c r="U339" s="199"/>
      <c r="V339" s="199"/>
      <c r="W339" s="199"/>
      <c r="X339" s="199"/>
      <c r="Y339" s="199"/>
      <c r="Z339" s="199"/>
      <c r="AA339" s="199"/>
      <c r="AB339" s="199"/>
      <c r="AC339" s="199"/>
      <c r="AD339" s="199"/>
      <c r="AE339" s="199"/>
      <c r="AF339" s="199"/>
      <c r="AG339" s="199"/>
      <c r="AH339" s="199"/>
      <c r="AI339" s="199"/>
      <c r="AJ339" s="199"/>
      <c r="AK339" s="199"/>
      <c r="AL339" s="199"/>
      <c r="AM339" s="199"/>
      <c r="AN339" s="199"/>
      <c r="AO339" s="199"/>
      <c r="AP339" s="199"/>
      <c r="AQ339" s="76"/>
      <c r="AR339" s="76"/>
    </row>
    <row r="340" spans="1:44" s="80" customFormat="1" ht="12.75" customHeight="1" x14ac:dyDescent="0.25">
      <c r="A340" s="79"/>
      <c r="B340" s="199"/>
      <c r="C340" s="199"/>
      <c r="D340" s="199"/>
      <c r="E340" s="199"/>
      <c r="F340" s="199"/>
      <c r="G340" s="199"/>
      <c r="H340" s="199"/>
      <c r="I340" s="199"/>
      <c r="J340" s="199"/>
      <c r="K340" s="199"/>
      <c r="L340" s="199"/>
      <c r="M340" s="199"/>
      <c r="N340" s="199"/>
      <c r="O340" s="199"/>
      <c r="P340" s="199"/>
      <c r="Q340" s="199"/>
      <c r="R340" s="199"/>
      <c r="S340" s="199"/>
      <c r="T340" s="199"/>
      <c r="U340" s="199"/>
      <c r="V340" s="199"/>
      <c r="W340" s="199"/>
      <c r="X340" s="199"/>
      <c r="Y340" s="199"/>
      <c r="Z340" s="199"/>
      <c r="AA340" s="199"/>
      <c r="AB340" s="199"/>
      <c r="AC340" s="199"/>
      <c r="AD340" s="199"/>
      <c r="AE340" s="199"/>
      <c r="AF340" s="199"/>
      <c r="AG340" s="199"/>
      <c r="AH340" s="199"/>
      <c r="AI340" s="199"/>
      <c r="AJ340" s="199"/>
      <c r="AK340" s="199"/>
      <c r="AL340" s="199"/>
      <c r="AM340" s="199"/>
      <c r="AN340" s="199"/>
      <c r="AO340" s="199"/>
      <c r="AP340" s="199"/>
      <c r="AQ340" s="76"/>
      <c r="AR340" s="76"/>
    </row>
    <row r="341" spans="1:44" s="80" customFormat="1" ht="12.75" customHeight="1" x14ac:dyDescent="0.25">
      <c r="A341" s="79"/>
      <c r="B341" s="199"/>
      <c r="C341" s="199"/>
      <c r="D341" s="199"/>
      <c r="E341" s="199"/>
      <c r="F341" s="199"/>
      <c r="G341" s="199"/>
      <c r="H341" s="199"/>
      <c r="I341" s="199"/>
      <c r="J341" s="199"/>
      <c r="K341" s="199"/>
      <c r="L341" s="199"/>
      <c r="M341" s="199"/>
      <c r="N341" s="199"/>
      <c r="O341" s="199"/>
      <c r="P341" s="199"/>
      <c r="Q341" s="199"/>
      <c r="R341" s="199"/>
      <c r="S341" s="199"/>
      <c r="T341" s="199"/>
      <c r="U341" s="199"/>
      <c r="V341" s="199"/>
      <c r="W341" s="199"/>
      <c r="X341" s="199"/>
      <c r="Y341" s="199"/>
      <c r="Z341" s="199"/>
      <c r="AA341" s="199"/>
      <c r="AB341" s="199"/>
      <c r="AC341" s="199"/>
      <c r="AD341" s="199"/>
      <c r="AE341" s="199"/>
      <c r="AF341" s="199"/>
      <c r="AG341" s="199"/>
      <c r="AH341" s="199"/>
      <c r="AI341" s="199"/>
      <c r="AJ341" s="199"/>
      <c r="AK341" s="199"/>
      <c r="AL341" s="199"/>
      <c r="AM341" s="199"/>
      <c r="AN341" s="199"/>
      <c r="AO341" s="199"/>
      <c r="AP341" s="199"/>
      <c r="AQ341" s="76"/>
      <c r="AR341" s="76"/>
    </row>
    <row r="342" spans="1:44" s="80" customFormat="1" ht="12.75" customHeight="1" x14ac:dyDescent="0.25">
      <c r="A342" s="79"/>
      <c r="B342" s="199"/>
      <c r="C342" s="199"/>
      <c r="D342" s="199"/>
      <c r="E342" s="199"/>
      <c r="F342" s="199"/>
      <c r="G342" s="199"/>
      <c r="H342" s="199"/>
      <c r="I342" s="199"/>
      <c r="J342" s="199"/>
      <c r="K342" s="199"/>
      <c r="L342" s="199"/>
      <c r="M342" s="199"/>
      <c r="N342" s="199"/>
      <c r="O342" s="199"/>
      <c r="P342" s="199"/>
      <c r="Q342" s="199"/>
      <c r="R342" s="199"/>
      <c r="S342" s="199"/>
      <c r="T342" s="199"/>
      <c r="U342" s="199"/>
      <c r="V342" s="199"/>
      <c r="W342" s="199"/>
      <c r="X342" s="199"/>
      <c r="Y342" s="199"/>
      <c r="Z342" s="199"/>
      <c r="AA342" s="199"/>
      <c r="AB342" s="199"/>
      <c r="AC342" s="199"/>
      <c r="AD342" s="199"/>
      <c r="AE342" s="199"/>
      <c r="AF342" s="199"/>
      <c r="AG342" s="199"/>
      <c r="AH342" s="199"/>
      <c r="AI342" s="199"/>
      <c r="AJ342" s="199"/>
      <c r="AK342" s="199"/>
      <c r="AL342" s="199"/>
      <c r="AM342" s="199"/>
      <c r="AN342" s="199"/>
      <c r="AO342" s="199"/>
      <c r="AP342" s="199"/>
      <c r="AQ342" s="76"/>
      <c r="AR342" s="76"/>
    </row>
    <row r="343" spans="1:44" s="80" customFormat="1" ht="12.75" customHeight="1" x14ac:dyDescent="0.25">
      <c r="A343" s="82"/>
      <c r="B343" s="90"/>
      <c r="C343" s="90"/>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c r="AG343" s="90"/>
      <c r="AH343" s="90"/>
      <c r="AI343" s="90"/>
      <c r="AJ343" s="90"/>
      <c r="AK343" s="90"/>
      <c r="AL343" s="90"/>
      <c r="AM343" s="90"/>
      <c r="AN343" s="90"/>
      <c r="AO343" s="90"/>
      <c r="AP343" s="90"/>
    </row>
    <row r="344" spans="1:44" s="80" customFormat="1" ht="12.75" customHeight="1" x14ac:dyDescent="0.25">
      <c r="A344" s="82">
        <v>36</v>
      </c>
      <c r="B344" s="274" t="s">
        <v>249</v>
      </c>
      <c r="C344" s="274"/>
      <c r="D344" s="274"/>
      <c r="E344" s="274"/>
      <c r="F344" s="274"/>
      <c r="G344" s="274"/>
      <c r="H344" s="274"/>
      <c r="I344" s="274"/>
      <c r="J344" s="274"/>
      <c r="K344" s="274"/>
      <c r="L344" s="274"/>
      <c r="M344" s="274"/>
      <c r="N344" s="274"/>
      <c r="O344" s="274"/>
      <c r="P344" s="274"/>
      <c r="Q344" s="274"/>
      <c r="R344" s="274"/>
      <c r="S344" s="274"/>
      <c r="T344" s="274"/>
      <c r="U344" s="274"/>
      <c r="V344" s="274"/>
      <c r="W344" s="274"/>
      <c r="X344" s="274"/>
      <c r="Y344" s="274"/>
      <c r="Z344" s="274"/>
      <c r="AA344" s="274"/>
      <c r="AB344" s="274"/>
      <c r="AC344" s="274"/>
      <c r="AD344" s="274"/>
      <c r="AE344" s="274"/>
      <c r="AF344" s="274"/>
      <c r="AG344" s="274"/>
      <c r="AH344" s="274"/>
      <c r="AI344" s="274"/>
      <c r="AJ344" s="274"/>
      <c r="AK344" s="274"/>
      <c r="AL344" s="274"/>
      <c r="AM344" s="274"/>
      <c r="AN344" s="274"/>
      <c r="AO344" s="274"/>
      <c r="AP344" s="274"/>
    </row>
    <row r="345" spans="1:44" s="80" customFormat="1" ht="1.95" customHeight="1" x14ac:dyDescent="0.25">
      <c r="A345" s="82"/>
      <c r="B345" s="91"/>
      <c r="C345" s="91"/>
      <c r="D345" s="91"/>
      <c r="E345" s="91"/>
      <c r="F345" s="91"/>
      <c r="G345" s="91"/>
      <c r="H345" s="91"/>
      <c r="I345" s="91"/>
      <c r="J345" s="91"/>
      <c r="K345" s="91"/>
      <c r="L345" s="91"/>
      <c r="M345" s="91"/>
      <c r="N345" s="91"/>
      <c r="O345" s="91"/>
      <c r="P345" s="91"/>
      <c r="Q345" s="91"/>
      <c r="R345" s="91"/>
      <c r="S345" s="91"/>
      <c r="T345" s="91"/>
      <c r="U345" s="91"/>
      <c r="V345" s="91"/>
      <c r="W345" s="91"/>
      <c r="X345" s="91"/>
      <c r="Y345" s="91"/>
      <c r="Z345" s="91"/>
      <c r="AA345" s="91"/>
      <c r="AB345" s="91"/>
      <c r="AC345" s="91"/>
      <c r="AD345" s="91"/>
      <c r="AE345" s="91"/>
      <c r="AF345" s="91"/>
      <c r="AG345" s="91"/>
      <c r="AH345" s="91"/>
      <c r="AI345" s="91"/>
      <c r="AJ345" s="91"/>
      <c r="AK345" s="91"/>
      <c r="AL345" s="91"/>
      <c r="AM345" s="91"/>
      <c r="AN345" s="91"/>
      <c r="AO345" s="91"/>
      <c r="AP345" s="91"/>
    </row>
    <row r="346" spans="1:44" s="80" customFormat="1" ht="12.75" customHeight="1" x14ac:dyDescent="0.25">
      <c r="A346" s="82"/>
      <c r="B346" s="275" t="s">
        <v>250</v>
      </c>
      <c r="C346" s="275"/>
      <c r="D346" s="275"/>
      <c r="E346" s="275"/>
      <c r="F346" s="275"/>
      <c r="G346" s="275"/>
      <c r="H346" s="275"/>
      <c r="I346" s="275"/>
      <c r="J346" s="275"/>
      <c r="K346" s="275"/>
      <c r="L346" s="275"/>
      <c r="M346" s="275"/>
      <c r="N346" s="275"/>
      <c r="O346" s="275"/>
      <c r="P346" s="275"/>
      <c r="Q346" s="275"/>
      <c r="R346" s="275"/>
      <c r="S346" s="275"/>
      <c r="T346" s="275"/>
      <c r="U346" s="275"/>
      <c r="V346" s="275"/>
      <c r="W346" s="275"/>
      <c r="X346" s="275"/>
      <c r="Y346" s="275"/>
      <c r="Z346" s="275"/>
      <c r="AA346" s="275"/>
      <c r="AB346" s="275"/>
      <c r="AC346" s="275"/>
      <c r="AD346" s="275"/>
      <c r="AE346" s="275"/>
      <c r="AF346" s="275"/>
      <c r="AG346" s="275"/>
      <c r="AH346" s="275"/>
      <c r="AI346" s="275"/>
      <c r="AJ346" s="275"/>
      <c r="AK346" s="275"/>
      <c r="AL346" s="275"/>
      <c r="AM346" s="275"/>
      <c r="AN346" s="275"/>
      <c r="AO346" s="275"/>
      <c r="AP346" s="275"/>
    </row>
    <row r="347" spans="1:44" s="80" customFormat="1" ht="1.95" customHeight="1" x14ac:dyDescent="0.25">
      <c r="A347" s="82"/>
      <c r="B347" s="90"/>
      <c r="C347" s="90"/>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c r="AB347" s="90"/>
      <c r="AC347" s="90"/>
      <c r="AD347" s="90"/>
      <c r="AE347" s="90"/>
      <c r="AF347" s="90"/>
      <c r="AG347" s="90"/>
      <c r="AH347" s="90"/>
      <c r="AI347" s="90"/>
      <c r="AJ347" s="90"/>
      <c r="AK347" s="90"/>
      <c r="AL347" s="90"/>
      <c r="AM347" s="90"/>
      <c r="AN347" s="90"/>
      <c r="AO347" s="90"/>
      <c r="AP347" s="90"/>
    </row>
    <row r="348" spans="1:44" s="80" customFormat="1" ht="12.75" customHeight="1" x14ac:dyDescent="0.25">
      <c r="A348" s="79"/>
      <c r="B348" s="199"/>
      <c r="C348" s="199"/>
      <c r="D348" s="199"/>
      <c r="E348" s="199"/>
      <c r="F348" s="199"/>
      <c r="G348" s="199"/>
      <c r="H348" s="199"/>
      <c r="I348" s="199"/>
      <c r="J348" s="199"/>
      <c r="K348" s="199"/>
      <c r="L348" s="199"/>
      <c r="M348" s="199"/>
      <c r="N348" s="199"/>
      <c r="O348" s="199"/>
      <c r="P348" s="199"/>
      <c r="Q348" s="199"/>
      <c r="R348" s="199"/>
      <c r="S348" s="199"/>
      <c r="T348" s="199"/>
      <c r="U348" s="199"/>
      <c r="V348" s="199"/>
      <c r="W348" s="199"/>
      <c r="X348" s="199"/>
      <c r="Y348" s="199"/>
      <c r="Z348" s="199"/>
      <c r="AA348" s="199"/>
      <c r="AB348" s="199"/>
      <c r="AC348" s="199"/>
      <c r="AD348" s="199"/>
      <c r="AE348" s="199"/>
      <c r="AF348" s="199"/>
      <c r="AG348" s="199"/>
      <c r="AH348" s="199"/>
      <c r="AI348" s="199"/>
      <c r="AJ348" s="199"/>
      <c r="AK348" s="199"/>
      <c r="AL348" s="199"/>
      <c r="AM348" s="199"/>
      <c r="AN348" s="199"/>
      <c r="AO348" s="199"/>
      <c r="AP348" s="199"/>
      <c r="AQ348" s="76"/>
      <c r="AR348" s="76"/>
    </row>
    <row r="349" spans="1:44" s="80" customFormat="1" ht="12.75" customHeight="1" x14ac:dyDescent="0.25">
      <c r="A349" s="79"/>
      <c r="B349" s="199"/>
      <c r="C349" s="199"/>
      <c r="D349" s="199"/>
      <c r="E349" s="199"/>
      <c r="F349" s="199"/>
      <c r="G349" s="199"/>
      <c r="H349" s="199"/>
      <c r="I349" s="199"/>
      <c r="J349" s="199"/>
      <c r="K349" s="199"/>
      <c r="L349" s="199"/>
      <c r="M349" s="199"/>
      <c r="N349" s="199"/>
      <c r="O349" s="199"/>
      <c r="P349" s="199"/>
      <c r="Q349" s="199"/>
      <c r="R349" s="199"/>
      <c r="S349" s="199"/>
      <c r="T349" s="199"/>
      <c r="U349" s="199"/>
      <c r="V349" s="199"/>
      <c r="W349" s="199"/>
      <c r="X349" s="199"/>
      <c r="Y349" s="199"/>
      <c r="Z349" s="199"/>
      <c r="AA349" s="199"/>
      <c r="AB349" s="199"/>
      <c r="AC349" s="199"/>
      <c r="AD349" s="199"/>
      <c r="AE349" s="199"/>
      <c r="AF349" s="199"/>
      <c r="AG349" s="199"/>
      <c r="AH349" s="199"/>
      <c r="AI349" s="199"/>
      <c r="AJ349" s="199"/>
      <c r="AK349" s="199"/>
      <c r="AL349" s="199"/>
      <c r="AM349" s="199"/>
      <c r="AN349" s="199"/>
      <c r="AO349" s="199"/>
      <c r="AP349" s="199"/>
      <c r="AQ349" s="76"/>
      <c r="AR349" s="76"/>
    </row>
    <row r="350" spans="1:44" s="80" customFormat="1" ht="12.75" customHeight="1" x14ac:dyDescent="0.25">
      <c r="A350" s="79"/>
      <c r="B350" s="199"/>
      <c r="C350" s="199"/>
      <c r="D350" s="199"/>
      <c r="E350" s="199"/>
      <c r="F350" s="199"/>
      <c r="G350" s="199"/>
      <c r="H350" s="199"/>
      <c r="I350" s="199"/>
      <c r="J350" s="199"/>
      <c r="K350" s="199"/>
      <c r="L350" s="199"/>
      <c r="M350" s="199"/>
      <c r="N350" s="199"/>
      <c r="O350" s="199"/>
      <c r="P350" s="199"/>
      <c r="Q350" s="199"/>
      <c r="R350" s="199"/>
      <c r="S350" s="199"/>
      <c r="T350" s="199"/>
      <c r="U350" s="199"/>
      <c r="V350" s="199"/>
      <c r="W350" s="199"/>
      <c r="X350" s="199"/>
      <c r="Y350" s="199"/>
      <c r="Z350" s="199"/>
      <c r="AA350" s="199"/>
      <c r="AB350" s="199"/>
      <c r="AC350" s="199"/>
      <c r="AD350" s="199"/>
      <c r="AE350" s="199"/>
      <c r="AF350" s="199"/>
      <c r="AG350" s="199"/>
      <c r="AH350" s="199"/>
      <c r="AI350" s="199"/>
      <c r="AJ350" s="199"/>
      <c r="AK350" s="199"/>
      <c r="AL350" s="199"/>
      <c r="AM350" s="199"/>
      <c r="AN350" s="199"/>
      <c r="AO350" s="199"/>
      <c r="AP350" s="199"/>
      <c r="AQ350" s="76"/>
      <c r="AR350" s="76"/>
    </row>
    <row r="351" spans="1:44" s="80" customFormat="1" ht="12.75" customHeight="1" x14ac:dyDescent="0.25">
      <c r="A351" s="79"/>
      <c r="B351" s="199"/>
      <c r="C351" s="199"/>
      <c r="D351" s="199"/>
      <c r="E351" s="199"/>
      <c r="F351" s="199"/>
      <c r="G351" s="199"/>
      <c r="H351" s="199"/>
      <c r="I351" s="199"/>
      <c r="J351" s="199"/>
      <c r="K351" s="199"/>
      <c r="L351" s="199"/>
      <c r="M351" s="199"/>
      <c r="N351" s="199"/>
      <c r="O351" s="199"/>
      <c r="P351" s="199"/>
      <c r="Q351" s="199"/>
      <c r="R351" s="199"/>
      <c r="S351" s="199"/>
      <c r="T351" s="199"/>
      <c r="U351" s="199"/>
      <c r="V351" s="199"/>
      <c r="W351" s="199"/>
      <c r="X351" s="199"/>
      <c r="Y351" s="199"/>
      <c r="Z351" s="199"/>
      <c r="AA351" s="199"/>
      <c r="AB351" s="199"/>
      <c r="AC351" s="199"/>
      <c r="AD351" s="199"/>
      <c r="AE351" s="199"/>
      <c r="AF351" s="199"/>
      <c r="AG351" s="199"/>
      <c r="AH351" s="199"/>
      <c r="AI351" s="199"/>
      <c r="AJ351" s="199"/>
      <c r="AK351" s="199"/>
      <c r="AL351" s="199"/>
      <c r="AM351" s="199"/>
      <c r="AN351" s="199"/>
      <c r="AO351" s="199"/>
      <c r="AP351" s="199"/>
      <c r="AQ351" s="76"/>
      <c r="AR351" s="76"/>
    </row>
    <row r="352" spans="1:44" s="80" customFormat="1" ht="12.75" customHeight="1" x14ac:dyDescent="0.25">
      <c r="A352" s="79"/>
      <c r="B352" s="199"/>
      <c r="C352" s="199"/>
      <c r="D352" s="199"/>
      <c r="E352" s="199"/>
      <c r="F352" s="199"/>
      <c r="G352" s="199"/>
      <c r="H352" s="199"/>
      <c r="I352" s="199"/>
      <c r="J352" s="199"/>
      <c r="K352" s="199"/>
      <c r="L352" s="199"/>
      <c r="M352" s="199"/>
      <c r="N352" s="199"/>
      <c r="O352" s="199"/>
      <c r="P352" s="199"/>
      <c r="Q352" s="199"/>
      <c r="R352" s="199"/>
      <c r="S352" s="199"/>
      <c r="T352" s="199"/>
      <c r="U352" s="199"/>
      <c r="V352" s="199"/>
      <c r="W352" s="199"/>
      <c r="X352" s="199"/>
      <c r="Y352" s="199"/>
      <c r="Z352" s="199"/>
      <c r="AA352" s="199"/>
      <c r="AB352" s="199"/>
      <c r="AC352" s="199"/>
      <c r="AD352" s="199"/>
      <c r="AE352" s="199"/>
      <c r="AF352" s="199"/>
      <c r="AG352" s="199"/>
      <c r="AH352" s="199"/>
      <c r="AI352" s="199"/>
      <c r="AJ352" s="199"/>
      <c r="AK352" s="199"/>
      <c r="AL352" s="199"/>
      <c r="AM352" s="199"/>
      <c r="AN352" s="199"/>
      <c r="AO352" s="199"/>
      <c r="AP352" s="199"/>
      <c r="AQ352" s="76"/>
      <c r="AR352" s="76"/>
    </row>
    <row r="353" spans="1:44" s="80" customFormat="1" ht="12.75" customHeight="1" x14ac:dyDescent="0.25">
      <c r="A353" s="79"/>
      <c r="B353" s="199"/>
      <c r="C353" s="199"/>
      <c r="D353" s="199"/>
      <c r="E353" s="199"/>
      <c r="F353" s="199"/>
      <c r="G353" s="199"/>
      <c r="H353" s="199"/>
      <c r="I353" s="199"/>
      <c r="J353" s="199"/>
      <c r="K353" s="199"/>
      <c r="L353" s="199"/>
      <c r="M353" s="199"/>
      <c r="N353" s="199"/>
      <c r="O353" s="199"/>
      <c r="P353" s="199"/>
      <c r="Q353" s="199"/>
      <c r="R353" s="199"/>
      <c r="S353" s="199"/>
      <c r="T353" s="199"/>
      <c r="U353" s="199"/>
      <c r="V353" s="199"/>
      <c r="W353" s="199"/>
      <c r="X353" s="199"/>
      <c r="Y353" s="199"/>
      <c r="Z353" s="199"/>
      <c r="AA353" s="199"/>
      <c r="AB353" s="199"/>
      <c r="AC353" s="199"/>
      <c r="AD353" s="199"/>
      <c r="AE353" s="199"/>
      <c r="AF353" s="199"/>
      <c r="AG353" s="199"/>
      <c r="AH353" s="199"/>
      <c r="AI353" s="199"/>
      <c r="AJ353" s="199"/>
      <c r="AK353" s="199"/>
      <c r="AL353" s="199"/>
      <c r="AM353" s="199"/>
      <c r="AN353" s="199"/>
      <c r="AO353" s="199"/>
      <c r="AP353" s="199"/>
      <c r="AQ353" s="76"/>
      <c r="AR353" s="76"/>
    </row>
    <row r="354" spans="1:44" s="80" customFormat="1" ht="12.75" customHeight="1" x14ac:dyDescent="0.25">
      <c r="A354" s="79"/>
      <c r="B354" s="199"/>
      <c r="C354" s="199"/>
      <c r="D354" s="199"/>
      <c r="E354" s="199"/>
      <c r="F354" s="199"/>
      <c r="G354" s="199"/>
      <c r="H354" s="199"/>
      <c r="I354" s="199"/>
      <c r="J354" s="199"/>
      <c r="K354" s="199"/>
      <c r="L354" s="199"/>
      <c r="M354" s="199"/>
      <c r="N354" s="199"/>
      <c r="O354" s="199"/>
      <c r="P354" s="199"/>
      <c r="Q354" s="199"/>
      <c r="R354" s="199"/>
      <c r="S354" s="199"/>
      <c r="T354" s="199"/>
      <c r="U354" s="199"/>
      <c r="V354" s="199"/>
      <c r="W354" s="199"/>
      <c r="X354" s="199"/>
      <c r="Y354" s="199"/>
      <c r="Z354" s="199"/>
      <c r="AA354" s="199"/>
      <c r="AB354" s="199"/>
      <c r="AC354" s="199"/>
      <c r="AD354" s="199"/>
      <c r="AE354" s="199"/>
      <c r="AF354" s="199"/>
      <c r="AG354" s="199"/>
      <c r="AH354" s="199"/>
      <c r="AI354" s="199"/>
      <c r="AJ354" s="199"/>
      <c r="AK354" s="199"/>
      <c r="AL354" s="199"/>
      <c r="AM354" s="199"/>
      <c r="AN354" s="199"/>
      <c r="AO354" s="199"/>
      <c r="AP354" s="199"/>
      <c r="AQ354" s="76"/>
      <c r="AR354" s="76"/>
    </row>
    <row r="355" spans="1:44" s="80" customFormat="1" ht="12.75" customHeight="1" x14ac:dyDescent="0.25">
      <c r="A355" s="79"/>
      <c r="B355" s="199"/>
      <c r="C355" s="199"/>
      <c r="D355" s="199"/>
      <c r="E355" s="199"/>
      <c r="F355" s="199"/>
      <c r="G355" s="199"/>
      <c r="H355" s="199"/>
      <c r="I355" s="199"/>
      <c r="J355" s="199"/>
      <c r="K355" s="199"/>
      <c r="L355" s="199"/>
      <c r="M355" s="199"/>
      <c r="N355" s="199"/>
      <c r="O355" s="199"/>
      <c r="P355" s="199"/>
      <c r="Q355" s="199"/>
      <c r="R355" s="199"/>
      <c r="S355" s="199"/>
      <c r="T355" s="199"/>
      <c r="U355" s="199"/>
      <c r="V355" s="199"/>
      <c r="W355" s="199"/>
      <c r="X355" s="199"/>
      <c r="Y355" s="199"/>
      <c r="Z355" s="199"/>
      <c r="AA355" s="199"/>
      <c r="AB355" s="199"/>
      <c r="AC355" s="199"/>
      <c r="AD355" s="199"/>
      <c r="AE355" s="199"/>
      <c r="AF355" s="199"/>
      <c r="AG355" s="199"/>
      <c r="AH355" s="199"/>
      <c r="AI355" s="199"/>
      <c r="AJ355" s="199"/>
      <c r="AK355" s="199"/>
      <c r="AL355" s="199"/>
      <c r="AM355" s="199"/>
      <c r="AN355" s="199"/>
      <c r="AO355" s="199"/>
      <c r="AP355" s="199"/>
      <c r="AQ355" s="76"/>
      <c r="AR355" s="76"/>
    </row>
    <row r="356" spans="1:44" s="80" customFormat="1" ht="12.75" customHeight="1" x14ac:dyDescent="0.25">
      <c r="A356" s="79"/>
      <c r="B356" s="199"/>
      <c r="C356" s="199"/>
      <c r="D356" s="199"/>
      <c r="E356" s="199"/>
      <c r="F356" s="199"/>
      <c r="G356" s="199"/>
      <c r="H356" s="199"/>
      <c r="I356" s="199"/>
      <c r="J356" s="199"/>
      <c r="K356" s="199"/>
      <c r="L356" s="199"/>
      <c r="M356" s="199"/>
      <c r="N356" s="199"/>
      <c r="O356" s="199"/>
      <c r="P356" s="199"/>
      <c r="Q356" s="199"/>
      <c r="R356" s="199"/>
      <c r="S356" s="199"/>
      <c r="T356" s="199"/>
      <c r="U356" s="199"/>
      <c r="V356" s="199"/>
      <c r="W356" s="199"/>
      <c r="X356" s="199"/>
      <c r="Y356" s="199"/>
      <c r="Z356" s="199"/>
      <c r="AA356" s="199"/>
      <c r="AB356" s="199"/>
      <c r="AC356" s="199"/>
      <c r="AD356" s="199"/>
      <c r="AE356" s="199"/>
      <c r="AF356" s="199"/>
      <c r="AG356" s="199"/>
      <c r="AH356" s="199"/>
      <c r="AI356" s="199"/>
      <c r="AJ356" s="199"/>
      <c r="AK356" s="199"/>
      <c r="AL356" s="199"/>
      <c r="AM356" s="199"/>
      <c r="AN356" s="199"/>
      <c r="AO356" s="199"/>
      <c r="AP356" s="199"/>
      <c r="AQ356" s="76"/>
      <c r="AR356" s="76"/>
    </row>
    <row r="357" spans="1:44" s="80" customFormat="1" ht="12.75" customHeight="1" x14ac:dyDescent="0.25">
      <c r="A357" s="79"/>
      <c r="B357" s="199"/>
      <c r="C357" s="199"/>
      <c r="D357" s="199"/>
      <c r="E357" s="199"/>
      <c r="F357" s="199"/>
      <c r="G357" s="199"/>
      <c r="H357" s="199"/>
      <c r="I357" s="199"/>
      <c r="J357" s="199"/>
      <c r="K357" s="199"/>
      <c r="L357" s="199"/>
      <c r="M357" s="199"/>
      <c r="N357" s="199"/>
      <c r="O357" s="199"/>
      <c r="P357" s="199"/>
      <c r="Q357" s="199"/>
      <c r="R357" s="199"/>
      <c r="S357" s="199"/>
      <c r="T357" s="199"/>
      <c r="U357" s="199"/>
      <c r="V357" s="199"/>
      <c r="W357" s="199"/>
      <c r="X357" s="199"/>
      <c r="Y357" s="199"/>
      <c r="Z357" s="199"/>
      <c r="AA357" s="199"/>
      <c r="AB357" s="199"/>
      <c r="AC357" s="199"/>
      <c r="AD357" s="199"/>
      <c r="AE357" s="199"/>
      <c r="AF357" s="199"/>
      <c r="AG357" s="199"/>
      <c r="AH357" s="199"/>
      <c r="AI357" s="199"/>
      <c r="AJ357" s="199"/>
      <c r="AK357" s="199"/>
      <c r="AL357" s="199"/>
      <c r="AM357" s="199"/>
      <c r="AN357" s="199"/>
      <c r="AO357" s="199"/>
      <c r="AP357" s="199"/>
      <c r="AQ357" s="76"/>
      <c r="AR357" s="76"/>
    </row>
    <row r="358" spans="1:44" s="80" customFormat="1" ht="12.75" customHeight="1" x14ac:dyDescent="0.25">
      <c r="A358" s="79"/>
      <c r="B358" s="199"/>
      <c r="C358" s="199"/>
      <c r="D358" s="199"/>
      <c r="E358" s="199"/>
      <c r="F358" s="199"/>
      <c r="G358" s="199"/>
      <c r="H358" s="199"/>
      <c r="I358" s="199"/>
      <c r="J358" s="199"/>
      <c r="K358" s="199"/>
      <c r="L358" s="199"/>
      <c r="M358" s="199"/>
      <c r="N358" s="199"/>
      <c r="O358" s="199"/>
      <c r="P358" s="199"/>
      <c r="Q358" s="199"/>
      <c r="R358" s="199"/>
      <c r="S358" s="199"/>
      <c r="T358" s="199"/>
      <c r="U358" s="199"/>
      <c r="V358" s="199"/>
      <c r="W358" s="199"/>
      <c r="X358" s="199"/>
      <c r="Y358" s="199"/>
      <c r="Z358" s="199"/>
      <c r="AA358" s="199"/>
      <c r="AB358" s="199"/>
      <c r="AC358" s="199"/>
      <c r="AD358" s="199"/>
      <c r="AE358" s="199"/>
      <c r="AF358" s="199"/>
      <c r="AG358" s="199"/>
      <c r="AH358" s="199"/>
      <c r="AI358" s="199"/>
      <c r="AJ358" s="199"/>
      <c r="AK358" s="199"/>
      <c r="AL358" s="199"/>
      <c r="AM358" s="199"/>
      <c r="AN358" s="199"/>
      <c r="AO358" s="199"/>
      <c r="AP358" s="199"/>
      <c r="AQ358" s="76"/>
      <c r="AR358" s="76"/>
    </row>
    <row r="359" spans="1:44" s="80" customFormat="1" ht="12.75" customHeight="1" x14ac:dyDescent="0.25">
      <c r="A359" s="79"/>
      <c r="B359" s="199"/>
      <c r="C359" s="199"/>
      <c r="D359" s="199"/>
      <c r="E359" s="199"/>
      <c r="F359" s="199"/>
      <c r="G359" s="199"/>
      <c r="H359" s="199"/>
      <c r="I359" s="199"/>
      <c r="J359" s="199"/>
      <c r="K359" s="199"/>
      <c r="L359" s="199"/>
      <c r="M359" s="199"/>
      <c r="N359" s="199"/>
      <c r="O359" s="199"/>
      <c r="P359" s="199"/>
      <c r="Q359" s="199"/>
      <c r="R359" s="199"/>
      <c r="S359" s="199"/>
      <c r="T359" s="199"/>
      <c r="U359" s="199"/>
      <c r="V359" s="199"/>
      <c r="W359" s="199"/>
      <c r="X359" s="199"/>
      <c r="Y359" s="199"/>
      <c r="Z359" s="199"/>
      <c r="AA359" s="199"/>
      <c r="AB359" s="199"/>
      <c r="AC359" s="199"/>
      <c r="AD359" s="199"/>
      <c r="AE359" s="199"/>
      <c r="AF359" s="199"/>
      <c r="AG359" s="199"/>
      <c r="AH359" s="199"/>
      <c r="AI359" s="199"/>
      <c r="AJ359" s="199"/>
      <c r="AK359" s="199"/>
      <c r="AL359" s="199"/>
      <c r="AM359" s="199"/>
      <c r="AN359" s="199"/>
      <c r="AO359" s="199"/>
      <c r="AP359" s="199"/>
      <c r="AQ359" s="76"/>
      <c r="AR359" s="76"/>
    </row>
    <row r="360" spans="1:44" s="80" customFormat="1" ht="12.75" customHeight="1" x14ac:dyDescent="0.25">
      <c r="A360" s="79"/>
      <c r="B360" s="199"/>
      <c r="C360" s="199"/>
      <c r="D360" s="199"/>
      <c r="E360" s="199"/>
      <c r="F360" s="199"/>
      <c r="G360" s="199"/>
      <c r="H360" s="199"/>
      <c r="I360" s="199"/>
      <c r="J360" s="199"/>
      <c r="K360" s="199"/>
      <c r="L360" s="199"/>
      <c r="M360" s="199"/>
      <c r="N360" s="199"/>
      <c r="O360" s="199"/>
      <c r="P360" s="199"/>
      <c r="Q360" s="199"/>
      <c r="R360" s="199"/>
      <c r="S360" s="199"/>
      <c r="T360" s="199"/>
      <c r="U360" s="199"/>
      <c r="V360" s="199"/>
      <c r="W360" s="199"/>
      <c r="X360" s="199"/>
      <c r="Y360" s="199"/>
      <c r="Z360" s="199"/>
      <c r="AA360" s="199"/>
      <c r="AB360" s="199"/>
      <c r="AC360" s="199"/>
      <c r="AD360" s="199"/>
      <c r="AE360" s="199"/>
      <c r="AF360" s="199"/>
      <c r="AG360" s="199"/>
      <c r="AH360" s="199"/>
      <c r="AI360" s="199"/>
      <c r="AJ360" s="199"/>
      <c r="AK360" s="199"/>
      <c r="AL360" s="199"/>
      <c r="AM360" s="199"/>
      <c r="AN360" s="199"/>
      <c r="AO360" s="199"/>
      <c r="AP360" s="199"/>
      <c r="AQ360" s="76"/>
      <c r="AR360" s="76"/>
    </row>
    <row r="361" spans="1:44" s="80" customFormat="1" ht="12.75" customHeight="1" x14ac:dyDescent="0.25">
      <c r="A361" s="82"/>
      <c r="B361" s="90"/>
      <c r="C361" s="90"/>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c r="AG361" s="90"/>
      <c r="AH361" s="90"/>
      <c r="AI361" s="90"/>
      <c r="AJ361" s="90"/>
      <c r="AK361" s="90"/>
      <c r="AL361" s="90"/>
      <c r="AM361" s="90"/>
      <c r="AN361" s="90"/>
      <c r="AO361" s="90"/>
      <c r="AP361" s="90"/>
    </row>
    <row r="362" spans="1:44" s="80" customFormat="1" ht="12.75" customHeight="1" x14ac:dyDescent="0.25">
      <c r="A362" s="82"/>
      <c r="B362" s="86"/>
      <c r="C362" s="86"/>
      <c r="D362" s="86"/>
      <c r="E362" s="86"/>
      <c r="F362" s="86"/>
      <c r="G362" s="83"/>
      <c r="H362" s="83"/>
      <c r="I362" s="83"/>
      <c r="J362" s="86"/>
      <c r="K362" s="86"/>
      <c r="L362" s="86"/>
      <c r="M362" s="86"/>
      <c r="N362" s="86"/>
      <c r="O362" s="86"/>
      <c r="P362" s="86"/>
      <c r="Q362" s="86"/>
      <c r="R362" s="86"/>
      <c r="S362" s="86"/>
      <c r="T362" s="86"/>
      <c r="U362" s="86"/>
      <c r="V362" s="86"/>
      <c r="W362" s="86"/>
      <c r="X362" s="86"/>
      <c r="Y362" s="86"/>
      <c r="Z362" s="86"/>
      <c r="AA362" s="86"/>
      <c r="AB362" s="86"/>
      <c r="AC362" s="86"/>
      <c r="AD362" s="86"/>
      <c r="AE362" s="86"/>
      <c r="AF362" s="86"/>
      <c r="AG362" s="86"/>
      <c r="AH362" s="86"/>
      <c r="AI362" s="86"/>
      <c r="AJ362" s="86"/>
      <c r="AK362" s="86"/>
      <c r="AL362" s="86"/>
      <c r="AM362" s="86"/>
      <c r="AN362" s="86"/>
      <c r="AO362" s="86"/>
      <c r="AP362" s="86"/>
    </row>
    <row r="363" spans="1:44" s="26" customFormat="1" ht="4.5" customHeight="1" x14ac:dyDescent="0.25">
      <c r="A363" s="82"/>
      <c r="B363" s="80"/>
      <c r="C363" s="80"/>
      <c r="D363" s="80"/>
      <c r="E363" s="80"/>
      <c r="F363" s="80"/>
      <c r="G363" s="80"/>
      <c r="H363" s="80"/>
      <c r="I363" s="80"/>
      <c r="J363" s="80"/>
      <c r="K363" s="80"/>
      <c r="L363" s="80"/>
      <c r="M363" s="80"/>
      <c r="N363" s="80"/>
      <c r="O363" s="80"/>
      <c r="P363" s="80"/>
      <c r="Q363" s="80"/>
      <c r="R363" s="80"/>
      <c r="S363" s="80"/>
      <c r="T363" s="80"/>
      <c r="U363" s="80"/>
      <c r="V363" s="80"/>
      <c r="W363" s="80"/>
      <c r="X363" s="80"/>
      <c r="Y363" s="80"/>
      <c r="Z363" s="80"/>
      <c r="AA363" s="80"/>
      <c r="AB363" s="80"/>
      <c r="AC363" s="80"/>
      <c r="AD363" s="80"/>
      <c r="AE363" s="80"/>
      <c r="AF363" s="80"/>
      <c r="AG363" s="80"/>
      <c r="AH363" s="80"/>
      <c r="AI363" s="80"/>
      <c r="AJ363" s="80"/>
      <c r="AK363" s="80"/>
      <c r="AL363" s="80"/>
      <c r="AM363" s="80"/>
      <c r="AN363" s="80"/>
      <c r="AO363" s="80"/>
      <c r="AP363" s="80"/>
      <c r="AQ363" s="80"/>
      <c r="AR363" s="80"/>
    </row>
    <row r="364" spans="1:44" s="22" customFormat="1" ht="15" customHeight="1" x14ac:dyDescent="0.25">
      <c r="A364" s="79"/>
      <c r="B364" s="124" t="s">
        <v>165</v>
      </c>
      <c r="C364" s="124"/>
      <c r="D364" s="124"/>
      <c r="E364" s="124"/>
      <c r="F364" s="124"/>
      <c r="G364" s="124"/>
      <c r="H364" s="124"/>
      <c r="I364" s="124"/>
      <c r="J364" s="124"/>
      <c r="K364" s="124"/>
      <c r="L364" s="124"/>
      <c r="M364" s="124"/>
      <c r="N364" s="124"/>
      <c r="O364" s="124"/>
      <c r="P364" s="124"/>
      <c r="Q364" s="124"/>
      <c r="R364" s="124"/>
      <c r="S364" s="124"/>
      <c r="T364" s="124"/>
      <c r="U364" s="124"/>
      <c r="V364" s="124"/>
      <c r="W364" s="124"/>
      <c r="X364" s="124"/>
      <c r="Y364" s="124"/>
      <c r="Z364" s="124"/>
      <c r="AA364" s="124"/>
      <c r="AB364" s="124"/>
      <c r="AC364" s="124"/>
      <c r="AD364" s="124"/>
      <c r="AE364" s="124"/>
      <c r="AF364" s="124"/>
      <c r="AG364" s="124"/>
      <c r="AH364" s="124"/>
      <c r="AI364" s="124"/>
      <c r="AJ364" s="124"/>
      <c r="AK364" s="124"/>
      <c r="AL364" s="124"/>
      <c r="AM364" s="124"/>
      <c r="AN364" s="124"/>
      <c r="AO364" s="124"/>
      <c r="AP364" s="124"/>
      <c r="AQ364" s="76"/>
      <c r="AR364" s="76"/>
    </row>
    <row r="365" spans="1:44" s="26" customFormat="1" ht="4.5" customHeight="1" x14ac:dyDescent="0.25">
      <c r="A365" s="82"/>
      <c r="B365" s="80"/>
      <c r="C365" s="80"/>
      <c r="D365" s="80"/>
      <c r="E365" s="80"/>
      <c r="F365" s="80"/>
      <c r="G365" s="80"/>
      <c r="H365" s="80"/>
      <c r="I365" s="80"/>
      <c r="J365" s="80"/>
      <c r="K365" s="80"/>
      <c r="L365" s="80"/>
      <c r="M365" s="80"/>
      <c r="N365" s="80"/>
      <c r="O365" s="80"/>
      <c r="P365" s="80"/>
      <c r="Q365" s="80"/>
      <c r="R365" s="80"/>
      <c r="S365" s="80"/>
      <c r="T365" s="80"/>
      <c r="U365" s="80"/>
      <c r="V365" s="80"/>
      <c r="W365" s="80"/>
      <c r="X365" s="80"/>
      <c r="Y365" s="80"/>
      <c r="Z365" s="80"/>
      <c r="AA365" s="80"/>
      <c r="AB365" s="80"/>
      <c r="AC365" s="80"/>
      <c r="AD365" s="80"/>
      <c r="AE365" s="80"/>
      <c r="AF365" s="80"/>
      <c r="AG365" s="80"/>
      <c r="AH365" s="80"/>
      <c r="AI365" s="80"/>
      <c r="AJ365" s="80"/>
      <c r="AK365" s="80"/>
      <c r="AL365" s="80"/>
      <c r="AM365" s="80"/>
      <c r="AN365" s="80"/>
      <c r="AO365" s="80"/>
      <c r="AP365" s="80"/>
      <c r="AQ365" s="80"/>
      <c r="AR365" s="80"/>
    </row>
    <row r="366" spans="1:44" s="22" customFormat="1" ht="27" customHeight="1" x14ac:dyDescent="0.25">
      <c r="A366" s="79">
        <v>37</v>
      </c>
      <c r="B366" s="226" t="s">
        <v>267</v>
      </c>
      <c r="C366" s="226"/>
      <c r="D366" s="226"/>
      <c r="E366" s="226"/>
      <c r="F366" s="226"/>
      <c r="G366" s="226"/>
      <c r="H366" s="226"/>
      <c r="I366" s="226"/>
      <c r="J366" s="226"/>
      <c r="K366" s="226"/>
      <c r="L366" s="226"/>
      <c r="M366" s="226"/>
      <c r="N366" s="226"/>
      <c r="O366" s="226"/>
      <c r="P366" s="226"/>
      <c r="Q366" s="226"/>
      <c r="R366" s="226"/>
      <c r="S366" s="226"/>
      <c r="T366" s="226"/>
      <c r="U366" s="226"/>
      <c r="V366" s="226"/>
      <c r="W366" s="226"/>
      <c r="X366" s="226"/>
      <c r="Y366" s="226"/>
      <c r="Z366" s="226"/>
      <c r="AA366" s="226"/>
      <c r="AB366" s="226"/>
      <c r="AC366" s="226"/>
      <c r="AD366" s="226"/>
      <c r="AE366" s="226"/>
      <c r="AF366" s="226"/>
      <c r="AG366" s="226"/>
      <c r="AH366" s="226"/>
      <c r="AI366" s="226"/>
      <c r="AJ366" s="226"/>
      <c r="AK366" s="226"/>
      <c r="AL366" s="226"/>
      <c r="AM366" s="226"/>
      <c r="AN366" s="226"/>
      <c r="AO366" s="226"/>
      <c r="AP366" s="226"/>
      <c r="AQ366" s="76"/>
      <c r="AR366" s="76"/>
    </row>
    <row r="367" spans="1:44" s="26" customFormat="1" ht="4.5" customHeight="1" x14ac:dyDescent="0.25">
      <c r="A367" s="82"/>
      <c r="B367" s="80"/>
      <c r="C367" s="80"/>
      <c r="D367" s="80"/>
      <c r="E367" s="80"/>
      <c r="F367" s="80"/>
      <c r="G367" s="80"/>
      <c r="H367" s="80"/>
      <c r="I367" s="80"/>
      <c r="J367" s="80"/>
      <c r="K367" s="80"/>
      <c r="L367" s="80"/>
      <c r="M367" s="80"/>
      <c r="N367" s="80"/>
      <c r="O367" s="80"/>
      <c r="P367" s="80"/>
      <c r="Q367" s="80"/>
      <c r="R367" s="80"/>
      <c r="S367" s="80"/>
      <c r="T367" s="80"/>
      <c r="U367" s="80"/>
      <c r="V367" s="80"/>
      <c r="W367" s="80"/>
      <c r="X367" s="80"/>
      <c r="Y367" s="80"/>
      <c r="Z367" s="80"/>
      <c r="AA367" s="80"/>
      <c r="AB367" s="80"/>
      <c r="AC367" s="80"/>
      <c r="AD367" s="80"/>
      <c r="AE367" s="80"/>
      <c r="AF367" s="80"/>
      <c r="AG367" s="80"/>
      <c r="AH367" s="80"/>
      <c r="AI367" s="80"/>
      <c r="AJ367" s="80"/>
      <c r="AK367" s="80"/>
      <c r="AL367" s="80"/>
      <c r="AM367" s="80"/>
      <c r="AN367" s="80"/>
      <c r="AO367" s="80"/>
      <c r="AP367" s="80"/>
      <c r="AQ367" s="80"/>
      <c r="AR367" s="80"/>
    </row>
    <row r="368" spans="1:44" s="22" customFormat="1" ht="15" customHeight="1" x14ac:dyDescent="0.25">
      <c r="A368" s="81">
        <v>38</v>
      </c>
      <c r="B368" s="154" t="s">
        <v>164</v>
      </c>
      <c r="C368" s="154"/>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76"/>
      <c r="AR368" s="76"/>
    </row>
    <row r="369" spans="1:44" s="22" customFormat="1" ht="2.25" customHeight="1" x14ac:dyDescent="0.25">
      <c r="A369" s="79"/>
      <c r="B369" s="76"/>
      <c r="C369" s="76"/>
      <c r="D369" s="76"/>
      <c r="E369" s="76"/>
      <c r="F369" s="76"/>
      <c r="G369" s="76"/>
      <c r="H369" s="76"/>
      <c r="I369" s="76"/>
      <c r="J369" s="76"/>
      <c r="K369" s="76"/>
      <c r="L369" s="76"/>
      <c r="M369" s="76"/>
      <c r="N369" s="76"/>
      <c r="O369" s="76"/>
      <c r="P369" s="76"/>
      <c r="Q369" s="76"/>
      <c r="R369" s="76"/>
      <c r="S369" s="76"/>
      <c r="T369" s="76"/>
      <c r="U369" s="76"/>
      <c r="V369" s="76"/>
      <c r="W369" s="76"/>
      <c r="X369" s="76"/>
      <c r="Y369" s="76"/>
      <c r="Z369" s="76"/>
      <c r="AA369" s="76"/>
      <c r="AB369" s="76"/>
      <c r="AC369" s="76"/>
      <c r="AD369" s="76"/>
      <c r="AE369" s="76"/>
      <c r="AF369" s="76"/>
      <c r="AG369" s="76"/>
      <c r="AH369" s="76"/>
      <c r="AI369" s="76"/>
      <c r="AJ369" s="76"/>
      <c r="AK369" s="76"/>
      <c r="AL369" s="76"/>
      <c r="AM369" s="76"/>
      <c r="AN369" s="76"/>
      <c r="AO369" s="76"/>
      <c r="AP369" s="76"/>
      <c r="AQ369" s="76"/>
      <c r="AR369" s="76"/>
    </row>
    <row r="370" spans="1:44" s="22" customFormat="1" ht="12.75" customHeight="1" x14ac:dyDescent="0.25">
      <c r="A370" s="79"/>
      <c r="B370" s="155" t="s">
        <v>163</v>
      </c>
      <c r="C370" s="155"/>
      <c r="D370" s="155"/>
      <c r="E370" s="155"/>
      <c r="F370" s="155"/>
      <c r="G370" s="155"/>
      <c r="H370" s="155"/>
      <c r="I370" s="155"/>
      <c r="J370" s="155"/>
      <c r="K370" s="155"/>
      <c r="L370" s="155"/>
      <c r="M370" s="155"/>
      <c r="N370" s="155"/>
      <c r="O370" s="155"/>
      <c r="P370" s="155"/>
      <c r="Q370" s="155"/>
      <c r="R370" s="155"/>
      <c r="S370" s="155"/>
      <c r="T370" s="155"/>
      <c r="U370" s="155"/>
      <c r="V370" s="155"/>
      <c r="W370" s="155"/>
      <c r="X370" s="155"/>
      <c r="Y370" s="155"/>
      <c r="Z370" s="155"/>
      <c r="AA370" s="155"/>
      <c r="AB370" s="155"/>
      <c r="AC370" s="155"/>
      <c r="AD370" s="155"/>
      <c r="AE370" s="155"/>
      <c r="AF370" s="155"/>
      <c r="AG370" s="155"/>
      <c r="AH370" s="155"/>
      <c r="AI370" s="155"/>
      <c r="AJ370" s="155"/>
      <c r="AK370" s="155"/>
      <c r="AL370" s="155"/>
      <c r="AM370" s="155"/>
      <c r="AN370" s="155"/>
      <c r="AO370" s="155"/>
      <c r="AP370" s="155"/>
      <c r="AQ370" s="76"/>
      <c r="AR370" s="76"/>
    </row>
    <row r="371" spans="1:44" s="22" customFormat="1" ht="2.25" customHeight="1" x14ac:dyDescent="0.25">
      <c r="A371" s="29"/>
    </row>
    <row r="372" spans="1:44" s="22" customFormat="1" ht="15" customHeight="1" x14ac:dyDescent="0.25">
      <c r="A372" s="29"/>
      <c r="B372" s="136" t="s">
        <v>16</v>
      </c>
      <c r="C372" s="126"/>
      <c r="D372" s="126"/>
      <c r="E372" s="126"/>
      <c r="F372" s="126"/>
      <c r="G372" s="126"/>
      <c r="H372" s="126"/>
      <c r="I372" s="126"/>
      <c r="J372" s="126"/>
      <c r="K372" s="126"/>
      <c r="L372" s="126"/>
      <c r="M372" s="126"/>
      <c r="N372" s="126"/>
      <c r="O372" s="126"/>
      <c r="Q372" s="169"/>
      <c r="R372" s="203"/>
      <c r="S372" s="203"/>
      <c r="T372" s="204"/>
      <c r="AQ372" s="22">
        <f>Q372*0.8</f>
        <v>0</v>
      </c>
    </row>
    <row r="373" spans="1:44" s="22" customFormat="1" ht="2.25" customHeight="1" x14ac:dyDescent="0.25">
      <c r="A373" s="29"/>
    </row>
    <row r="374" spans="1:44" s="22" customFormat="1" ht="30" customHeight="1" x14ac:dyDescent="0.25">
      <c r="A374" s="29"/>
      <c r="B374" s="173" t="s">
        <v>39</v>
      </c>
      <c r="C374" s="126"/>
      <c r="D374" s="126"/>
      <c r="E374" s="126"/>
      <c r="F374" s="126"/>
      <c r="G374" s="126"/>
      <c r="H374" s="126"/>
      <c r="I374" s="126"/>
      <c r="J374" s="126"/>
      <c r="K374" s="126"/>
      <c r="L374" s="126"/>
      <c r="M374" s="126"/>
      <c r="N374" s="126"/>
      <c r="O374" s="126"/>
      <c r="Q374" s="169"/>
      <c r="R374" s="203"/>
      <c r="S374" s="203"/>
      <c r="T374" s="204"/>
      <c r="AQ374" s="22">
        <f>Q374</f>
        <v>0</v>
      </c>
    </row>
    <row r="375" spans="1:44" s="22" customFormat="1" ht="2.25" customHeight="1" x14ac:dyDescent="0.25">
      <c r="A375" s="29"/>
    </row>
    <row r="376" spans="1:44" s="22" customFormat="1" ht="15" customHeight="1" x14ac:dyDescent="0.25">
      <c r="A376" s="29"/>
      <c r="B376" s="136" t="s">
        <v>17</v>
      </c>
      <c r="C376" s="126"/>
      <c r="D376" s="126"/>
      <c r="E376" s="126"/>
      <c r="F376" s="126"/>
      <c r="G376" s="126"/>
      <c r="H376" s="126"/>
      <c r="I376" s="126"/>
      <c r="J376" s="126"/>
      <c r="K376" s="126"/>
      <c r="L376" s="126"/>
      <c r="M376" s="126"/>
      <c r="N376" s="126"/>
      <c r="O376" s="126"/>
      <c r="Q376" s="192">
        <f>SUM(Q372,Q374)</f>
        <v>0</v>
      </c>
      <c r="R376" s="193"/>
      <c r="S376" s="193"/>
      <c r="T376" s="194"/>
      <c r="AQ376" s="22">
        <f>SUM(AQ372,AQ374)</f>
        <v>0</v>
      </c>
    </row>
    <row r="377" spans="1:44" s="22" customFormat="1" ht="4.5" customHeight="1" x14ac:dyDescent="0.25">
      <c r="A377" s="29"/>
    </row>
    <row r="378" spans="1:44" s="22" customFormat="1" ht="15" customHeight="1" x14ac:dyDescent="0.25">
      <c r="A378" s="29">
        <v>39</v>
      </c>
      <c r="B378" s="154" t="s">
        <v>155</v>
      </c>
      <c r="C378" s="126"/>
      <c r="D378" s="126"/>
      <c r="E378" s="126"/>
      <c r="F378" s="126"/>
      <c r="G378" s="126"/>
      <c r="H378" s="126"/>
      <c r="I378" s="126"/>
      <c r="J378" s="126"/>
      <c r="K378" s="126"/>
      <c r="L378" s="126"/>
      <c r="M378" s="126"/>
      <c r="N378" s="126"/>
      <c r="O378" s="126"/>
      <c r="P378" s="126"/>
      <c r="Q378" s="126"/>
      <c r="R378" s="126"/>
      <c r="S378" s="126"/>
      <c r="T378" s="126"/>
      <c r="U378" s="126"/>
      <c r="V378" s="126"/>
      <c r="W378" s="126"/>
      <c r="X378" s="126"/>
      <c r="Y378" s="126"/>
      <c r="Z378" s="126"/>
      <c r="AA378" s="126"/>
      <c r="AB378" s="126"/>
      <c r="AC378" s="126"/>
      <c r="AD378" s="126"/>
      <c r="AE378" s="126"/>
      <c r="AF378" s="126"/>
      <c r="AG378" s="126"/>
      <c r="AH378" s="126"/>
      <c r="AI378" s="126"/>
      <c r="AJ378" s="126"/>
      <c r="AK378" s="126"/>
      <c r="AL378" s="126"/>
      <c r="AM378" s="126"/>
      <c r="AN378" s="126"/>
      <c r="AO378" s="126"/>
      <c r="AP378" s="126"/>
    </row>
    <row r="379" spans="1:44" s="22" customFormat="1" ht="2.25" customHeight="1" x14ac:dyDescent="0.25">
      <c r="A379" s="29"/>
    </row>
    <row r="380" spans="1:44" s="22" customFormat="1" ht="15" customHeight="1" x14ac:dyDescent="0.25">
      <c r="A380" s="29"/>
      <c r="B380" s="169"/>
      <c r="C380" s="170"/>
      <c r="D380" s="170"/>
      <c r="E380" s="171"/>
      <c r="G380" s="22" t="s">
        <v>269</v>
      </c>
    </row>
    <row r="381" spans="1:44" s="22" customFormat="1" ht="4.5" customHeight="1" x14ac:dyDescent="0.25">
      <c r="A381" s="29"/>
    </row>
    <row r="382" spans="1:44" s="22" customFormat="1" ht="15" customHeight="1" x14ac:dyDescent="0.25">
      <c r="A382" s="29">
        <v>40</v>
      </c>
      <c r="B382" s="154" t="s">
        <v>85</v>
      </c>
      <c r="C382" s="154"/>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row>
    <row r="383" spans="1:44" s="22" customFormat="1" ht="2.25" customHeight="1" x14ac:dyDescent="0.25">
      <c r="A383" s="29"/>
    </row>
    <row r="384" spans="1:44" s="22" customFormat="1" ht="15" customHeight="1" x14ac:dyDescent="0.25">
      <c r="A384" s="29"/>
      <c r="B384" s="169"/>
      <c r="C384" s="170"/>
      <c r="D384" s="170"/>
      <c r="E384" s="171"/>
      <c r="G384" s="22" t="s">
        <v>270</v>
      </c>
    </row>
    <row r="385" spans="1:46" s="22" customFormat="1" ht="4.5" customHeight="1" x14ac:dyDescent="0.25">
      <c r="A385" s="29"/>
    </row>
    <row r="386" spans="1:46" s="26" customFormat="1" ht="6.45" customHeight="1" x14ac:dyDescent="0.25">
      <c r="A386" s="131"/>
      <c r="B386" s="131"/>
      <c r="C386" s="131"/>
      <c r="D386" s="131"/>
      <c r="E386" s="131"/>
      <c r="F386" s="131"/>
      <c r="G386" s="131"/>
      <c r="H386" s="131"/>
      <c r="I386" s="131"/>
      <c r="J386" s="131"/>
      <c r="K386" s="131"/>
      <c r="L386" s="131"/>
      <c r="M386" s="131"/>
      <c r="N386" s="131"/>
      <c r="O386" s="131"/>
      <c r="P386" s="131"/>
      <c r="Q386" s="131"/>
      <c r="R386" s="131"/>
      <c r="S386" s="131"/>
      <c r="T386" s="131"/>
      <c r="U386" s="131"/>
      <c r="V386" s="131"/>
      <c r="W386" s="131"/>
      <c r="X386" s="131"/>
      <c r="Y386" s="131"/>
      <c r="Z386" s="131"/>
      <c r="AA386" s="131"/>
      <c r="AB386" s="131"/>
      <c r="AC386" s="131"/>
      <c r="AD386" s="131"/>
      <c r="AE386" s="131"/>
      <c r="AF386" s="131"/>
      <c r="AG386" s="131"/>
      <c r="AH386" s="131"/>
      <c r="AI386" s="131"/>
      <c r="AJ386" s="131"/>
      <c r="AK386" s="131"/>
      <c r="AL386" s="131"/>
      <c r="AM386" s="131"/>
      <c r="AN386" s="131"/>
      <c r="AO386" s="131"/>
      <c r="AP386" s="131"/>
    </row>
    <row r="387" spans="1:46" s="22" customFormat="1" ht="15" customHeight="1" x14ac:dyDescent="0.25">
      <c r="A387" s="29">
        <v>41</v>
      </c>
      <c r="B387" s="127" t="s">
        <v>86</v>
      </c>
      <c r="C387" s="127"/>
      <c r="D387" s="127"/>
      <c r="E387" s="127"/>
      <c r="F387" s="127"/>
      <c r="G387" s="127"/>
      <c r="H387" s="127"/>
      <c r="I387" s="127"/>
      <c r="J387" s="127"/>
      <c r="K387" s="127"/>
      <c r="L387" s="127"/>
      <c r="M387" s="127"/>
      <c r="N387" s="127"/>
      <c r="O387" s="127"/>
      <c r="P387" s="127"/>
      <c r="Q387" s="127"/>
      <c r="R387" s="127"/>
      <c r="S387" s="127"/>
      <c r="T387" s="127"/>
      <c r="U387" s="127"/>
      <c r="V387" s="127"/>
      <c r="W387" s="127"/>
      <c r="X387" s="127"/>
      <c r="Y387" s="127"/>
      <c r="Z387" s="127"/>
      <c r="AA387" s="127"/>
      <c r="AB387" s="127"/>
      <c r="AC387" s="127"/>
      <c r="AD387" s="127"/>
      <c r="AE387" s="127"/>
      <c r="AF387" s="127"/>
      <c r="AG387" s="127"/>
      <c r="AH387" s="127"/>
      <c r="AI387" s="127"/>
      <c r="AJ387" s="127"/>
      <c r="AK387" s="127"/>
      <c r="AL387" s="127"/>
      <c r="AM387" s="127"/>
      <c r="AN387" s="127"/>
      <c r="AO387" s="127"/>
      <c r="AP387" s="127"/>
    </row>
    <row r="388" spans="1:46" s="22" customFormat="1" ht="2.25" customHeight="1" x14ac:dyDescent="0.25">
      <c r="A388" s="29"/>
    </row>
    <row r="389" spans="1:46" s="22" customFormat="1" ht="15" customHeight="1" x14ac:dyDescent="0.25">
      <c r="A389" s="29"/>
      <c r="B389" s="173" t="s">
        <v>18</v>
      </c>
      <c r="C389" s="126"/>
      <c r="D389" s="126"/>
      <c r="E389" s="126"/>
      <c r="F389" s="126"/>
      <c r="G389" s="126"/>
      <c r="H389" s="126"/>
      <c r="I389" s="126"/>
      <c r="J389" s="126"/>
      <c r="K389" s="126"/>
      <c r="L389" s="126"/>
      <c r="M389" s="126"/>
      <c r="N389" s="126"/>
      <c r="O389" s="126"/>
      <c r="Q389" s="169"/>
      <c r="R389" s="203"/>
      <c r="S389" s="203"/>
      <c r="T389" s="204"/>
      <c r="U389" s="174" t="s">
        <v>87</v>
      </c>
      <c r="V389" s="128"/>
      <c r="AQ389" s="5">
        <f>IF(Q389=0,0,IF(Q389&lt;25,42,IF(Q389&lt;49,84,IF(Q389&lt;73,126,IF(Q389&lt;96,168,210)))))</f>
        <v>0</v>
      </c>
      <c r="AR389" s="5"/>
      <c r="AS389" s="5"/>
      <c r="AT389" s="5"/>
    </row>
    <row r="390" spans="1:46" s="22" customFormat="1" ht="2.25" customHeight="1" x14ac:dyDescent="0.25">
      <c r="A390" s="29"/>
      <c r="N390" s="19"/>
      <c r="AQ390" s="5"/>
      <c r="AR390" s="5"/>
      <c r="AS390" s="5"/>
      <c r="AT390" s="5"/>
    </row>
    <row r="391" spans="1:46" s="22" customFormat="1" ht="15" customHeight="1" x14ac:dyDescent="0.25">
      <c r="A391" s="29"/>
      <c r="B391" s="173" t="s">
        <v>19</v>
      </c>
      <c r="C391" s="126"/>
      <c r="D391" s="126"/>
      <c r="E391" s="126"/>
      <c r="F391" s="126"/>
      <c r="G391" s="126"/>
      <c r="H391" s="126"/>
      <c r="I391" s="126"/>
      <c r="J391" s="126"/>
      <c r="K391" s="126"/>
      <c r="L391" s="126"/>
      <c r="M391" s="126"/>
      <c r="N391" s="126"/>
      <c r="O391" s="126"/>
      <c r="Q391" s="169"/>
      <c r="R391" s="203"/>
      <c r="S391" s="203"/>
      <c r="T391" s="204"/>
      <c r="U391" s="174" t="s">
        <v>87</v>
      </c>
      <c r="V391" s="128"/>
      <c r="AQ391" s="5">
        <f>IF(Q391=0,0,IF(Q391&lt;25,42,IF(Q391&lt;49,84,IF(Q391&lt;73,126,IF(Q391&lt;96,168,210)))))</f>
        <v>0</v>
      </c>
      <c r="AR391" s="5"/>
      <c r="AS391" s="5"/>
      <c r="AT391" s="5"/>
    </row>
    <row r="392" spans="1:46" s="22" customFormat="1" ht="2.25" customHeight="1" x14ac:dyDescent="0.25">
      <c r="A392" s="29"/>
      <c r="N392" s="19"/>
      <c r="AQ392" s="5"/>
      <c r="AR392" s="5"/>
      <c r="AS392" s="5"/>
      <c r="AT392" s="5"/>
    </row>
    <row r="393" spans="1:46" s="22" customFormat="1" ht="15" customHeight="1" x14ac:dyDescent="0.25">
      <c r="A393" s="29"/>
      <c r="B393" s="173" t="s">
        <v>108</v>
      </c>
      <c r="C393" s="126"/>
      <c r="D393" s="126"/>
      <c r="E393" s="126"/>
      <c r="F393" s="126"/>
      <c r="G393" s="126"/>
      <c r="H393" s="126"/>
      <c r="I393" s="126"/>
      <c r="J393" s="126"/>
      <c r="K393" s="126"/>
      <c r="L393" s="126"/>
      <c r="M393" s="126"/>
      <c r="N393" s="126"/>
      <c r="O393" s="126"/>
      <c r="Q393" s="169"/>
      <c r="R393" s="203"/>
      <c r="S393" s="203"/>
      <c r="T393" s="204"/>
      <c r="U393" s="174" t="s">
        <v>87</v>
      </c>
      <c r="V393" s="128"/>
      <c r="AQ393" s="5">
        <f>IF(Q393=0,0,IF(Q393&lt;25,42,IF(Q393&lt;49,84,IF(Q393&lt;73,126,IF(Q393&lt;96,168,210)))))</f>
        <v>0</v>
      </c>
      <c r="AR393" s="5"/>
      <c r="AS393" s="5"/>
      <c r="AT393" s="5"/>
    </row>
    <row r="394" spans="1:46" s="22" customFormat="1" ht="2.25" customHeight="1" x14ac:dyDescent="0.25">
      <c r="A394" s="29"/>
      <c r="N394" s="19"/>
      <c r="AQ394" s="5"/>
      <c r="AR394" s="5"/>
      <c r="AS394" s="5"/>
      <c r="AT394" s="5"/>
    </row>
    <row r="395" spans="1:46" s="22" customFormat="1" ht="15" customHeight="1" x14ac:dyDescent="0.25">
      <c r="A395" s="29"/>
      <c r="B395" s="173" t="s">
        <v>20</v>
      </c>
      <c r="C395" s="126"/>
      <c r="D395" s="126"/>
      <c r="E395" s="126"/>
      <c r="F395" s="126"/>
      <c r="G395" s="126"/>
      <c r="H395" s="126"/>
      <c r="I395" s="126"/>
      <c r="J395" s="126"/>
      <c r="K395" s="126"/>
      <c r="L395" s="126"/>
      <c r="M395" s="126"/>
      <c r="N395" s="126"/>
      <c r="O395" s="126"/>
      <c r="Q395" s="169"/>
      <c r="R395" s="203"/>
      <c r="S395" s="203"/>
      <c r="T395" s="204"/>
      <c r="U395" s="174" t="s">
        <v>87</v>
      </c>
      <c r="V395" s="128"/>
      <c r="AQ395" s="5">
        <f>IF(Q395=0,0,IF(Q395&lt;25,42,IF(Q395&lt;49,84,IF(Q395&lt;73,126,IF(Q395&lt;96,168,210)))))</f>
        <v>0</v>
      </c>
      <c r="AR395" s="5"/>
      <c r="AS395" s="5"/>
      <c r="AT395" s="5"/>
    </row>
    <row r="396" spans="1:46" s="22" customFormat="1" ht="2.25" customHeight="1" x14ac:dyDescent="0.25">
      <c r="A396" s="10"/>
      <c r="AQ396" s="5"/>
      <c r="AR396" s="5"/>
      <c r="AS396" s="5"/>
      <c r="AT396" s="5"/>
    </row>
    <row r="397" spans="1:46" s="22" customFormat="1" ht="13.8" x14ac:dyDescent="0.25">
      <c r="A397" s="29"/>
      <c r="B397" s="136" t="s">
        <v>21</v>
      </c>
      <c r="C397" s="126"/>
      <c r="D397" s="126"/>
      <c r="E397" s="126"/>
      <c r="F397" s="126"/>
      <c r="G397" s="126"/>
      <c r="H397" s="126"/>
      <c r="I397" s="126"/>
      <c r="J397" s="126"/>
      <c r="K397" s="126"/>
      <c r="L397" s="126"/>
      <c r="M397" s="126"/>
      <c r="N397" s="126"/>
      <c r="O397" s="126"/>
      <c r="Q397" s="169"/>
      <c r="R397" s="203"/>
      <c r="S397" s="203"/>
      <c r="T397" s="204"/>
      <c r="U397" s="174" t="s">
        <v>87</v>
      </c>
      <c r="V397" s="128"/>
      <c r="AQ397" s="5">
        <f>IF(Q397=0,0,IF(Q397&lt;25,42,IF(Q397&lt;49,84,IF(Q397&lt;73,126,IF(Q397&lt;96,168,210)))))</f>
        <v>0</v>
      </c>
      <c r="AR397" s="5"/>
      <c r="AS397" s="5"/>
      <c r="AT397" s="5"/>
    </row>
    <row r="398" spans="1:46" s="22" customFormat="1" ht="2.25" customHeight="1" x14ac:dyDescent="0.25">
      <c r="A398" s="29"/>
      <c r="N398" s="19"/>
      <c r="AQ398" s="5"/>
      <c r="AR398" s="5"/>
      <c r="AS398" s="5"/>
      <c r="AT398" s="5"/>
    </row>
    <row r="399" spans="1:46" s="22" customFormat="1" ht="15" customHeight="1" x14ac:dyDescent="0.25">
      <c r="A399" s="29"/>
      <c r="B399" s="173" t="s">
        <v>88</v>
      </c>
      <c r="C399" s="126"/>
      <c r="D399" s="126"/>
      <c r="E399" s="126"/>
      <c r="F399" s="126"/>
      <c r="G399" s="126"/>
      <c r="H399" s="126"/>
      <c r="I399" s="126"/>
      <c r="J399" s="126"/>
      <c r="K399" s="126"/>
      <c r="L399" s="126"/>
      <c r="M399" s="126"/>
      <c r="N399" s="126"/>
      <c r="O399" s="126"/>
      <c r="Q399" s="169"/>
      <c r="R399" s="203"/>
      <c r="S399" s="203"/>
      <c r="T399" s="204"/>
      <c r="U399" s="174" t="s">
        <v>87</v>
      </c>
      <c r="V399" s="128"/>
      <c r="AQ399" s="5">
        <f>IF(Q399=0,0,IF(Q399&lt;25,42,IF(Q399&lt;49,84,IF(Q399&lt;73,126,IF(Q399&lt;96,168,210)))))</f>
        <v>0</v>
      </c>
      <c r="AR399" s="5"/>
      <c r="AS399" s="5"/>
      <c r="AT399" s="5"/>
    </row>
    <row r="400" spans="1:46" s="22" customFormat="1" ht="2.25" customHeight="1" x14ac:dyDescent="0.25">
      <c r="A400" s="29"/>
      <c r="N400" s="19"/>
      <c r="AQ400" s="5"/>
      <c r="AR400" s="5"/>
      <c r="AS400" s="5"/>
      <c r="AT400" s="5"/>
    </row>
    <row r="401" spans="1:46" s="22" customFormat="1" ht="15" customHeight="1" x14ac:dyDescent="0.25">
      <c r="A401" s="29"/>
      <c r="B401" s="173" t="s">
        <v>112</v>
      </c>
      <c r="C401" s="126"/>
      <c r="D401" s="126"/>
      <c r="E401" s="126"/>
      <c r="F401" s="126"/>
      <c r="G401" s="126"/>
      <c r="H401" s="126"/>
      <c r="I401" s="126"/>
      <c r="J401" s="126"/>
      <c r="K401" s="126"/>
      <c r="L401" s="126"/>
      <c r="M401" s="126"/>
      <c r="N401" s="126"/>
      <c r="O401" s="126"/>
      <c r="Q401" s="169"/>
      <c r="R401" s="203"/>
      <c r="S401" s="203"/>
      <c r="T401" s="204"/>
      <c r="U401" s="174" t="s">
        <v>87</v>
      </c>
      <c r="V401" s="128"/>
      <c r="AQ401" s="5">
        <f>IF(Q401=0,0,IF(Q401&lt;25,42,IF(Q401&lt;49,84,IF(Q401&lt;73,126,IF(Q401&lt;96,168,210)))))</f>
        <v>0</v>
      </c>
      <c r="AR401" s="5"/>
      <c r="AS401" s="5"/>
      <c r="AT401" s="5"/>
    </row>
    <row r="402" spans="1:46" s="22" customFormat="1" ht="2.25" customHeight="1" x14ac:dyDescent="0.25">
      <c r="A402" s="29"/>
      <c r="N402" s="19"/>
      <c r="AQ402" s="5"/>
      <c r="AR402" s="5"/>
      <c r="AS402" s="5"/>
      <c r="AT402" s="5"/>
    </row>
    <row r="403" spans="1:46" s="22" customFormat="1" ht="15" customHeight="1" x14ac:dyDescent="0.25">
      <c r="A403" s="29"/>
      <c r="B403" s="173" t="s">
        <v>22</v>
      </c>
      <c r="C403" s="126"/>
      <c r="D403" s="126"/>
      <c r="E403" s="126"/>
      <c r="F403" s="126"/>
      <c r="G403" s="126"/>
      <c r="H403" s="126"/>
      <c r="I403" s="126"/>
      <c r="J403" s="126"/>
      <c r="K403" s="126"/>
      <c r="L403" s="126"/>
      <c r="M403" s="126"/>
      <c r="N403" s="126"/>
      <c r="O403" s="126"/>
      <c r="Q403" s="169"/>
      <c r="R403" s="203"/>
      <c r="S403" s="203"/>
      <c r="T403" s="204"/>
      <c r="U403" s="174" t="s">
        <v>87</v>
      </c>
      <c r="V403" s="128"/>
      <c r="AQ403" s="5">
        <f>IF(Q403=0,0,IF(Q403&lt;25,42,IF(Q403&lt;49,84,IF(Q403&lt;73,126,IF(Q403&lt;96,168,210)))))</f>
        <v>0</v>
      </c>
      <c r="AR403" s="5"/>
      <c r="AS403" s="5"/>
      <c r="AT403" s="5"/>
    </row>
    <row r="404" spans="1:46" s="22" customFormat="1" ht="2.25" customHeight="1" x14ac:dyDescent="0.25">
      <c r="A404" s="29"/>
      <c r="N404" s="19"/>
      <c r="AQ404" s="5"/>
      <c r="AR404" s="5"/>
      <c r="AS404" s="5"/>
      <c r="AT404" s="5"/>
    </row>
    <row r="405" spans="1:46" s="22" customFormat="1" ht="15" customHeight="1" x14ac:dyDescent="0.25">
      <c r="A405" s="29"/>
      <c r="B405" s="173" t="s">
        <v>69</v>
      </c>
      <c r="C405" s="126"/>
      <c r="D405" s="126"/>
      <c r="E405" s="126"/>
      <c r="F405" s="126"/>
      <c r="G405" s="126"/>
      <c r="H405" s="126"/>
      <c r="I405" s="126"/>
      <c r="J405" s="126"/>
      <c r="K405" s="126"/>
      <c r="L405" s="126"/>
      <c r="M405" s="126"/>
      <c r="N405" s="126"/>
      <c r="O405" s="126"/>
      <c r="AQ405" s="5"/>
      <c r="AR405" s="5"/>
      <c r="AS405" s="5"/>
      <c r="AT405" s="5"/>
    </row>
    <row r="406" spans="1:46" s="22" customFormat="1" ht="15" customHeight="1" x14ac:dyDescent="0.25">
      <c r="A406" s="29"/>
      <c r="B406" s="126"/>
      <c r="C406" s="126"/>
      <c r="D406" s="126"/>
      <c r="E406" s="126"/>
      <c r="F406" s="126"/>
      <c r="G406" s="126"/>
      <c r="H406" s="126"/>
      <c r="I406" s="126"/>
      <c r="J406" s="126"/>
      <c r="K406" s="126"/>
      <c r="L406" s="126"/>
      <c r="M406" s="126"/>
      <c r="N406" s="126"/>
      <c r="O406" s="126"/>
      <c r="Q406" s="192">
        <f>SUM(Q389,Q391,Q393,Q395,Q397,Q399,Q401,Q403)</f>
        <v>0</v>
      </c>
      <c r="R406" s="193"/>
      <c r="S406" s="193"/>
      <c r="T406" s="194"/>
      <c r="U406" s="174" t="s">
        <v>87</v>
      </c>
      <c r="V406" s="128"/>
      <c r="AQ406" s="5">
        <f>SUM(AQ389,AQ391,AQ393,AQ395,AQ397,AQ399,AQ401,AQ403)</f>
        <v>0</v>
      </c>
      <c r="AR406" s="5"/>
      <c r="AS406" s="5"/>
      <c r="AT406" s="5"/>
    </row>
    <row r="407" spans="1:46" s="22" customFormat="1" ht="4.5" customHeight="1" x14ac:dyDescent="0.25">
      <c r="A407" s="29"/>
    </row>
    <row r="408" spans="1:46" s="22" customFormat="1" ht="15" customHeight="1" x14ac:dyDescent="0.25">
      <c r="A408" s="29"/>
      <c r="B408" s="124" t="s">
        <v>23</v>
      </c>
      <c r="C408" s="124"/>
      <c r="D408" s="124"/>
      <c r="E408" s="124"/>
      <c r="F408" s="124"/>
      <c r="G408" s="124"/>
      <c r="H408" s="124"/>
      <c r="I408" s="124"/>
      <c r="J408" s="124"/>
      <c r="K408" s="124"/>
      <c r="L408" s="124"/>
      <c r="M408" s="124"/>
      <c r="N408" s="124"/>
      <c r="O408" s="124"/>
      <c r="P408" s="124"/>
      <c r="Q408" s="124"/>
      <c r="R408" s="124"/>
      <c r="S408" s="124"/>
      <c r="T408" s="124"/>
      <c r="U408" s="124"/>
      <c r="V408" s="124"/>
      <c r="W408" s="124"/>
      <c r="X408" s="124"/>
      <c r="Y408" s="124"/>
      <c r="Z408" s="124"/>
      <c r="AA408" s="124"/>
      <c r="AB408" s="124"/>
      <c r="AC408" s="124"/>
      <c r="AD408" s="124"/>
      <c r="AE408" s="124"/>
      <c r="AF408" s="124"/>
      <c r="AG408" s="124"/>
      <c r="AH408" s="124"/>
      <c r="AI408" s="124"/>
      <c r="AJ408" s="124"/>
      <c r="AK408" s="124"/>
      <c r="AL408" s="124"/>
      <c r="AM408" s="124"/>
      <c r="AN408" s="124"/>
      <c r="AO408" s="124"/>
      <c r="AP408" s="125"/>
    </row>
    <row r="409" spans="1:46" s="22" customFormat="1" ht="4.5" customHeight="1" x14ac:dyDescent="0.25">
      <c r="A409" s="29"/>
    </row>
    <row r="410" spans="1:46" s="22" customFormat="1" ht="13.5" customHeight="1" x14ac:dyDescent="0.25">
      <c r="A410" s="281">
        <v>42</v>
      </c>
      <c r="B410" s="227" t="s">
        <v>253</v>
      </c>
      <c r="C410" s="227"/>
      <c r="D410" s="227"/>
      <c r="E410" s="227"/>
      <c r="F410" s="227"/>
      <c r="G410" s="227"/>
      <c r="H410" s="227"/>
      <c r="I410" s="227"/>
      <c r="J410" s="227"/>
      <c r="K410" s="227"/>
      <c r="L410" s="227"/>
      <c r="M410" s="227"/>
      <c r="N410" s="227"/>
      <c r="O410" s="227"/>
      <c r="P410" s="227"/>
      <c r="Q410" s="227"/>
      <c r="R410" s="227"/>
      <c r="S410" s="227"/>
      <c r="T410" s="227"/>
      <c r="U410" s="227"/>
      <c r="V410" s="227"/>
      <c r="W410" s="227"/>
      <c r="X410" s="227"/>
      <c r="Y410" s="227"/>
      <c r="Z410" s="227"/>
      <c r="AA410" s="227"/>
      <c r="AB410" s="227"/>
      <c r="AC410" s="227"/>
      <c r="AD410" s="227"/>
      <c r="AE410" s="227"/>
      <c r="AF410" s="227"/>
      <c r="AG410" s="227"/>
      <c r="AH410" s="227"/>
      <c r="AI410" s="227"/>
      <c r="AJ410" s="227"/>
      <c r="AK410" s="227"/>
      <c r="AL410" s="227"/>
      <c r="AM410" s="227"/>
      <c r="AN410" s="227"/>
      <c r="AO410" s="227"/>
      <c r="AP410" s="227"/>
    </row>
    <row r="411" spans="1:46" s="22" customFormat="1" ht="15.75" customHeight="1" x14ac:dyDescent="0.25">
      <c r="A411" s="281"/>
      <c r="B411" s="227"/>
      <c r="C411" s="227"/>
      <c r="D411" s="227"/>
      <c r="E411" s="227"/>
      <c r="F411" s="227"/>
      <c r="G411" s="227"/>
      <c r="H411" s="227"/>
      <c r="I411" s="227"/>
      <c r="J411" s="227"/>
      <c r="K411" s="227"/>
      <c r="L411" s="227"/>
      <c r="M411" s="227"/>
      <c r="N411" s="227"/>
      <c r="O411" s="227"/>
      <c r="P411" s="227"/>
      <c r="Q411" s="227"/>
      <c r="R411" s="227"/>
      <c r="S411" s="227"/>
      <c r="T411" s="227"/>
      <c r="U411" s="227"/>
      <c r="V411" s="227"/>
      <c r="W411" s="227"/>
      <c r="X411" s="227"/>
      <c r="Y411" s="227"/>
      <c r="Z411" s="227"/>
      <c r="AA411" s="227"/>
      <c r="AB411" s="227"/>
      <c r="AC411" s="227"/>
      <c r="AD411" s="227"/>
      <c r="AE411" s="227"/>
      <c r="AF411" s="227"/>
      <c r="AG411" s="227"/>
      <c r="AH411" s="227"/>
      <c r="AI411" s="227"/>
      <c r="AJ411" s="227"/>
      <c r="AK411" s="227"/>
      <c r="AL411" s="227"/>
      <c r="AM411" s="227"/>
      <c r="AN411" s="227"/>
      <c r="AO411" s="227"/>
      <c r="AP411" s="227"/>
    </row>
    <row r="412" spans="1:46" s="22" customFormat="1" ht="4.5" customHeight="1" x14ac:dyDescent="0.25">
      <c r="A412" s="29"/>
    </row>
    <row r="413" spans="1:46" s="22" customFormat="1" ht="15" customHeight="1" x14ac:dyDescent="0.25">
      <c r="A413" s="29"/>
      <c r="B413" s="280" t="s">
        <v>109</v>
      </c>
      <c r="C413" s="126"/>
      <c r="D413" s="126"/>
      <c r="E413" s="126"/>
      <c r="F413" s="126"/>
      <c r="G413" s="126"/>
      <c r="H413" s="126"/>
      <c r="I413" s="126"/>
      <c r="J413" s="126"/>
      <c r="K413" s="126"/>
      <c r="L413" s="126"/>
      <c r="M413" s="126"/>
      <c r="N413" s="126"/>
      <c r="O413" s="126"/>
      <c r="P413" s="126"/>
      <c r="Q413" s="126"/>
      <c r="R413" s="126"/>
      <c r="S413" s="126"/>
      <c r="T413" s="126"/>
      <c r="U413" s="126"/>
      <c r="V413" s="126"/>
      <c r="W413" s="126"/>
      <c r="X413" s="126"/>
      <c r="Y413" s="126"/>
      <c r="Z413" s="126"/>
      <c r="AA413" s="126"/>
      <c r="AB413" s="126"/>
      <c r="AC413" s="126"/>
      <c r="AD413" s="126"/>
      <c r="AE413" s="126"/>
      <c r="AF413" s="126"/>
      <c r="AG413" s="126"/>
      <c r="AH413" s="126"/>
      <c r="AI413" s="126"/>
      <c r="AJ413" s="126"/>
      <c r="AK413" s="126"/>
      <c r="AL413" s="126"/>
      <c r="AM413" s="126"/>
      <c r="AN413" s="126"/>
      <c r="AO413" s="126"/>
      <c r="AP413" s="126"/>
    </row>
    <row r="414" spans="1:46" s="22" customFormat="1" ht="2.25" customHeight="1" x14ac:dyDescent="0.25">
      <c r="A414" s="29"/>
    </row>
    <row r="415" spans="1:46" s="22" customFormat="1" ht="15" customHeight="1" x14ac:dyDescent="0.25">
      <c r="A415" s="29"/>
      <c r="B415" s="173" t="s">
        <v>40</v>
      </c>
      <c r="C415" s="126"/>
      <c r="D415" s="126"/>
      <c r="E415" s="126"/>
      <c r="F415" s="126"/>
      <c r="G415" s="126"/>
      <c r="H415" s="126"/>
      <c r="I415" s="126"/>
      <c r="J415" s="126"/>
      <c r="K415" s="126"/>
      <c r="L415" s="126"/>
      <c r="M415" s="126"/>
      <c r="N415" s="126"/>
      <c r="O415" s="126"/>
      <c r="Q415" s="163">
        <f>IF(Q376=0,0,AQ415)</f>
        <v>0</v>
      </c>
      <c r="R415" s="164"/>
      <c r="S415" s="164"/>
      <c r="T415" s="164"/>
      <c r="U415" s="164"/>
      <c r="V415" s="165"/>
      <c r="W415" s="126" t="s">
        <v>47</v>
      </c>
      <c r="X415" s="126"/>
      <c r="AQ415" s="22">
        <f>IF($Q$376&lt;26,250,IF($Q$376&lt;45,360,IF($Q$376&lt;57,485,IF($Q$376&lt;66,590,IF($Q$376&lt;72,675,IF($Q$376&lt;166,760+7.9*($Q$376-72),IF($Q$376&lt;350,1495+6.9*($Q$376-165),IF($Q$376&gt;349,2765+6.3*($Q$376-349)))))))))</f>
        <v>250</v>
      </c>
    </row>
    <row r="416" spans="1:46" s="22" customFormat="1" ht="2.25" customHeight="1" x14ac:dyDescent="0.25">
      <c r="A416" s="29"/>
      <c r="N416" s="19"/>
    </row>
    <row r="417" spans="1:42" s="22" customFormat="1" ht="15" customHeight="1" x14ac:dyDescent="0.25">
      <c r="A417" s="29"/>
      <c r="B417" s="173" t="s">
        <v>68</v>
      </c>
      <c r="C417" s="126"/>
      <c r="D417" s="126"/>
      <c r="E417" s="126"/>
      <c r="F417" s="126"/>
      <c r="G417" s="126"/>
      <c r="H417" s="126"/>
      <c r="I417" s="126"/>
      <c r="J417" s="126"/>
      <c r="K417" s="126"/>
      <c r="L417" s="126"/>
      <c r="M417" s="126"/>
      <c r="N417" s="126"/>
      <c r="O417" s="126"/>
      <c r="Q417" s="163">
        <f>IF(AND(Q372&gt;0,Q374&gt;0),Q415*0.05,0)</f>
        <v>0</v>
      </c>
      <c r="R417" s="164"/>
      <c r="S417" s="164"/>
      <c r="T417" s="164"/>
      <c r="U417" s="164"/>
      <c r="V417" s="165"/>
      <c r="W417" s="126" t="s">
        <v>47</v>
      </c>
      <c r="X417" s="126"/>
    </row>
    <row r="418" spans="1:42" s="22" customFormat="1" ht="2.25" customHeight="1" x14ac:dyDescent="0.25">
      <c r="A418" s="29"/>
      <c r="N418" s="19"/>
    </row>
    <row r="419" spans="1:42" s="22" customFormat="1" ht="29.25" customHeight="1" x14ac:dyDescent="0.25">
      <c r="A419" s="29"/>
      <c r="B419" s="173" t="s">
        <v>32</v>
      </c>
      <c r="C419" s="126"/>
      <c r="D419" s="126"/>
      <c r="E419" s="126"/>
      <c r="F419" s="126"/>
      <c r="G419" s="126"/>
      <c r="H419" s="126"/>
      <c r="I419" s="126"/>
      <c r="J419" s="126"/>
      <c r="K419" s="126"/>
      <c r="L419" s="126"/>
      <c r="M419" s="126"/>
      <c r="N419" s="126"/>
      <c r="O419" s="126"/>
      <c r="Q419" s="163">
        <f>AQ406</f>
        <v>0</v>
      </c>
      <c r="R419" s="164"/>
      <c r="S419" s="164"/>
      <c r="T419" s="164"/>
      <c r="U419" s="164"/>
      <c r="V419" s="165"/>
      <c r="W419" s="126" t="s">
        <v>47</v>
      </c>
      <c r="X419" s="126"/>
    </row>
    <row r="420" spans="1:42" s="22" customFormat="1" ht="2.25" customHeight="1" x14ac:dyDescent="0.25">
      <c r="A420" s="29"/>
      <c r="N420" s="19"/>
    </row>
    <row r="421" spans="1:42" s="22" customFormat="1" ht="15" customHeight="1" x14ac:dyDescent="0.25">
      <c r="A421" s="29"/>
      <c r="B421" s="173" t="s">
        <v>104</v>
      </c>
      <c r="C421" s="126"/>
      <c r="D421" s="126"/>
      <c r="E421" s="126"/>
      <c r="F421" s="126"/>
      <c r="G421" s="126"/>
      <c r="H421" s="126"/>
      <c r="I421" s="126"/>
      <c r="J421" s="126"/>
      <c r="K421" s="126"/>
      <c r="L421" s="126"/>
      <c r="M421" s="126"/>
      <c r="N421" s="126"/>
      <c r="O421" s="126"/>
      <c r="Q421" s="163">
        <f>IF(AND(AQ376&gt;40,AQ376&lt;120),80,0)</f>
        <v>0</v>
      </c>
      <c r="R421" s="164"/>
      <c r="S421" s="164"/>
      <c r="T421" s="164"/>
      <c r="U421" s="164"/>
      <c r="V421" s="165"/>
      <c r="W421" s="126" t="s">
        <v>47</v>
      </c>
      <c r="X421" s="126"/>
    </row>
    <row r="422" spans="1:42" s="22" customFormat="1" ht="2.25" customHeight="1" x14ac:dyDescent="0.25">
      <c r="A422" s="29"/>
      <c r="N422" s="19"/>
    </row>
    <row r="423" spans="1:42" s="22" customFormat="1" ht="15" customHeight="1" x14ac:dyDescent="0.25">
      <c r="A423" s="29"/>
      <c r="B423" s="173" t="s">
        <v>33</v>
      </c>
      <c r="C423" s="126"/>
      <c r="D423" s="126"/>
      <c r="E423" s="126"/>
      <c r="F423" s="126"/>
      <c r="G423" s="126"/>
      <c r="H423" s="126"/>
      <c r="I423" s="126"/>
      <c r="J423" s="126"/>
      <c r="K423" s="126"/>
      <c r="L423" s="126"/>
      <c r="M423" s="126"/>
      <c r="N423" s="126"/>
      <c r="O423" s="126"/>
      <c r="Q423" s="163">
        <f>SUM(Q415,Q417,Q419,Q421)</f>
        <v>0</v>
      </c>
      <c r="R423" s="164"/>
      <c r="S423" s="164"/>
      <c r="T423" s="164"/>
      <c r="U423" s="164"/>
      <c r="V423" s="165"/>
      <c r="W423" s="126" t="s">
        <v>47</v>
      </c>
      <c r="X423" s="126"/>
    </row>
    <row r="424" spans="1:42" s="22" customFormat="1" ht="4.5" customHeight="1" x14ac:dyDescent="0.25">
      <c r="A424" s="29"/>
    </row>
    <row r="425" spans="1:42" s="22" customFormat="1" ht="15" customHeight="1" x14ac:dyDescent="0.25">
      <c r="A425" s="29"/>
      <c r="B425" s="280" t="s">
        <v>254</v>
      </c>
      <c r="C425" s="280"/>
      <c r="D425" s="280"/>
      <c r="E425" s="280"/>
      <c r="F425" s="280"/>
      <c r="G425" s="280"/>
      <c r="H425" s="280"/>
      <c r="I425" s="280"/>
      <c r="J425" s="280"/>
      <c r="K425" s="280"/>
      <c r="L425" s="280"/>
      <c r="M425" s="280"/>
      <c r="N425" s="280"/>
      <c r="O425" s="280"/>
      <c r="P425" s="280"/>
      <c r="Q425" s="280"/>
      <c r="R425" s="280"/>
      <c r="S425" s="280"/>
      <c r="T425" s="280"/>
      <c r="U425" s="280"/>
      <c r="V425" s="280"/>
      <c r="W425" s="280"/>
      <c r="X425" s="280"/>
      <c r="Y425" s="280"/>
      <c r="Z425" s="280"/>
      <c r="AA425" s="280"/>
      <c r="AB425" s="280"/>
      <c r="AC425" s="280"/>
      <c r="AD425" s="280"/>
      <c r="AE425" s="280"/>
      <c r="AF425" s="280"/>
      <c r="AG425" s="280"/>
      <c r="AH425" s="280"/>
      <c r="AI425" s="280"/>
      <c r="AJ425" s="280"/>
      <c r="AK425" s="280"/>
      <c r="AL425" s="280"/>
      <c r="AM425" s="280"/>
      <c r="AN425" s="280"/>
      <c r="AO425" s="280"/>
      <c r="AP425" s="126"/>
    </row>
    <row r="426" spans="1:42" s="22" customFormat="1" ht="2.25" customHeight="1" x14ac:dyDescent="0.25">
      <c r="A426" s="29"/>
    </row>
    <row r="427" spans="1:42" s="22" customFormat="1" ht="15" customHeight="1" x14ac:dyDescent="0.25">
      <c r="A427" s="29"/>
      <c r="B427" s="163">
        <f>IF(AQ376&lt;120,0,IF(AQ376&lt;221,320,IF(AQ376&lt;491,485,805)))</f>
        <v>0</v>
      </c>
      <c r="C427" s="164"/>
      <c r="D427" s="164"/>
      <c r="E427" s="164"/>
      <c r="F427" s="164"/>
      <c r="G427" s="165"/>
      <c r="H427" s="126" t="s">
        <v>47</v>
      </c>
      <c r="I427" s="126"/>
    </row>
    <row r="428" spans="1:42" s="22" customFormat="1" ht="4.5" customHeight="1" x14ac:dyDescent="0.25">
      <c r="A428" s="29"/>
    </row>
    <row r="429" spans="1:42" s="22" customFormat="1" ht="15" customHeight="1" x14ac:dyDescent="0.25">
      <c r="A429" s="29"/>
      <c r="B429" s="280" t="s">
        <v>30</v>
      </c>
      <c r="C429" s="280"/>
      <c r="D429" s="280"/>
      <c r="E429" s="280"/>
      <c r="F429" s="280"/>
      <c r="G429" s="280"/>
      <c r="H429" s="280"/>
      <c r="I429" s="280"/>
      <c r="J429" s="280"/>
      <c r="K429" s="280"/>
      <c r="L429" s="280"/>
      <c r="M429" s="280"/>
      <c r="N429" s="280"/>
      <c r="O429" s="280"/>
      <c r="P429" s="280"/>
      <c r="Q429" s="280"/>
      <c r="R429" s="280"/>
      <c r="S429" s="280"/>
      <c r="T429" s="280"/>
      <c r="U429" s="280"/>
      <c r="V429" s="280"/>
      <c r="W429" s="280"/>
      <c r="X429" s="280"/>
      <c r="Y429" s="280"/>
      <c r="Z429" s="280"/>
      <c r="AA429" s="280"/>
      <c r="AB429" s="280"/>
      <c r="AC429" s="280"/>
      <c r="AD429" s="280"/>
      <c r="AE429" s="280"/>
      <c r="AF429" s="280"/>
      <c r="AG429" s="280"/>
      <c r="AH429" s="280"/>
      <c r="AI429" s="280"/>
      <c r="AJ429" s="280"/>
      <c r="AK429" s="280"/>
      <c r="AL429" s="280"/>
      <c r="AM429" s="280"/>
      <c r="AN429" s="280"/>
      <c r="AO429" s="280"/>
      <c r="AP429" s="126"/>
    </row>
    <row r="430" spans="1:42" s="22" customFormat="1" ht="2.25" customHeight="1" x14ac:dyDescent="0.25">
      <c r="A430" s="29"/>
    </row>
    <row r="431" spans="1:42" s="22" customFormat="1" ht="15" customHeight="1" x14ac:dyDescent="0.25">
      <c r="A431" s="29"/>
      <c r="B431" s="136" t="s">
        <v>54</v>
      </c>
      <c r="C431" s="126"/>
      <c r="D431" s="126"/>
      <c r="E431" s="126"/>
      <c r="F431" s="126"/>
      <c r="G431" s="126"/>
      <c r="H431" s="126"/>
      <c r="I431" s="126"/>
      <c r="J431" s="126"/>
      <c r="K431" s="126"/>
      <c r="L431" s="126"/>
      <c r="M431" s="126"/>
      <c r="N431" s="126"/>
      <c r="O431" s="126"/>
      <c r="Q431" s="163">
        <f>IF(Q376=0,0,IF(Q376&lt;32,250,Q376*8))</f>
        <v>0</v>
      </c>
      <c r="R431" s="164"/>
      <c r="S431" s="164"/>
      <c r="T431" s="164"/>
      <c r="U431" s="164"/>
      <c r="V431" s="165"/>
      <c r="W431" s="126" t="s">
        <v>47</v>
      </c>
      <c r="X431" s="126"/>
    </row>
    <row r="432" spans="1:42" s="22" customFormat="1" ht="2.25" customHeight="1" x14ac:dyDescent="0.25">
      <c r="A432" s="29"/>
      <c r="N432" s="19"/>
    </row>
    <row r="433" spans="1:42" s="22" customFormat="1" ht="15" customHeight="1" x14ac:dyDescent="0.25">
      <c r="A433" s="29"/>
      <c r="B433" s="136" t="s">
        <v>31</v>
      </c>
      <c r="C433" s="126"/>
      <c r="D433" s="126"/>
      <c r="E433" s="126"/>
      <c r="F433" s="126"/>
      <c r="G433" s="126"/>
      <c r="H433" s="126"/>
      <c r="I433" s="126"/>
      <c r="J433" s="126"/>
      <c r="K433" s="126"/>
      <c r="L433" s="126"/>
      <c r="M433" s="126"/>
      <c r="N433" s="126"/>
      <c r="O433" s="126"/>
      <c r="Q433" s="163">
        <f>IF(Q376=0,0,IF(Q376&lt;42,50,Q376*1.2))</f>
        <v>0</v>
      </c>
      <c r="R433" s="164"/>
      <c r="S433" s="164"/>
      <c r="T433" s="164"/>
      <c r="U433" s="164"/>
      <c r="V433" s="165"/>
      <c r="W433" s="126" t="s">
        <v>47</v>
      </c>
      <c r="X433" s="126"/>
    </row>
    <row r="434" spans="1:42" s="22" customFormat="1" ht="2.25" customHeight="1" x14ac:dyDescent="0.25">
      <c r="A434" s="29"/>
    </row>
    <row r="435" spans="1:42" s="22" customFormat="1" ht="15" customHeight="1" x14ac:dyDescent="0.25">
      <c r="A435" s="29"/>
      <c r="B435" s="136" t="s">
        <v>92</v>
      </c>
      <c r="C435" s="126"/>
      <c r="D435" s="126"/>
      <c r="E435" s="126"/>
      <c r="F435" s="126"/>
      <c r="G435" s="126"/>
      <c r="H435" s="126"/>
      <c r="I435" s="126"/>
      <c r="J435" s="126"/>
      <c r="K435" s="126"/>
      <c r="L435" s="126"/>
      <c r="M435" s="126"/>
      <c r="N435" s="126"/>
      <c r="O435" s="126"/>
      <c r="Q435" s="163">
        <f>B380*1.2</f>
        <v>0</v>
      </c>
      <c r="R435" s="164"/>
      <c r="S435" s="164"/>
      <c r="T435" s="164"/>
      <c r="U435" s="164"/>
      <c r="V435" s="165"/>
      <c r="W435" s="126" t="s">
        <v>47</v>
      </c>
      <c r="X435" s="126"/>
    </row>
    <row r="436" spans="1:42" s="22" customFormat="1" ht="2.25" customHeight="1" x14ac:dyDescent="0.25">
      <c r="A436" s="29"/>
      <c r="N436" s="19"/>
    </row>
    <row r="437" spans="1:42" s="22" customFormat="1" ht="15" customHeight="1" x14ac:dyDescent="0.25">
      <c r="A437" s="29"/>
      <c r="B437" s="136" t="s">
        <v>34</v>
      </c>
      <c r="C437" s="126"/>
      <c r="D437" s="126"/>
      <c r="E437" s="126"/>
      <c r="F437" s="126"/>
      <c r="G437" s="126"/>
      <c r="H437" s="126"/>
      <c r="I437" s="126"/>
      <c r="J437" s="126"/>
      <c r="K437" s="126"/>
      <c r="L437" s="126"/>
      <c r="M437" s="126"/>
      <c r="N437" s="126"/>
      <c r="O437" s="126"/>
      <c r="Q437" s="163">
        <f>B384*24</f>
        <v>0</v>
      </c>
      <c r="R437" s="164"/>
      <c r="S437" s="164"/>
      <c r="T437" s="164"/>
      <c r="U437" s="164"/>
      <c r="V437" s="165"/>
      <c r="W437" s="126" t="s">
        <v>47</v>
      </c>
      <c r="X437" s="126"/>
    </row>
    <row r="438" spans="1:42" s="22" customFormat="1" ht="4.5" customHeight="1" x14ac:dyDescent="0.25">
      <c r="A438" s="29"/>
    </row>
    <row r="439" spans="1:42" s="22" customFormat="1" ht="15" customHeight="1" x14ac:dyDescent="0.25">
      <c r="A439" s="29"/>
      <c r="B439" s="124" t="s">
        <v>35</v>
      </c>
      <c r="C439" s="124"/>
      <c r="D439" s="124"/>
      <c r="E439" s="124"/>
      <c r="F439" s="124"/>
      <c r="G439" s="124"/>
      <c r="H439" s="124"/>
      <c r="I439" s="124"/>
      <c r="J439" s="124"/>
      <c r="K439" s="124"/>
      <c r="L439" s="124"/>
      <c r="M439" s="124"/>
      <c r="N439" s="124"/>
      <c r="O439" s="124"/>
      <c r="P439" s="124"/>
      <c r="Q439" s="124"/>
      <c r="R439" s="124"/>
      <c r="S439" s="124"/>
      <c r="T439" s="124"/>
      <c r="U439" s="124"/>
      <c r="V439" s="124"/>
      <c r="W439" s="124"/>
      <c r="X439" s="124"/>
      <c r="Y439" s="124"/>
      <c r="Z439" s="124"/>
      <c r="AA439" s="124"/>
      <c r="AB439" s="124"/>
      <c r="AC439" s="124"/>
      <c r="AD439" s="124"/>
      <c r="AE439" s="124"/>
      <c r="AF439" s="124"/>
      <c r="AG439" s="124"/>
      <c r="AH439" s="124"/>
      <c r="AI439" s="124"/>
      <c r="AJ439" s="124"/>
      <c r="AK439" s="124"/>
      <c r="AL439" s="124"/>
      <c r="AM439" s="124"/>
      <c r="AN439" s="124"/>
      <c r="AO439" s="124"/>
      <c r="AP439" s="125"/>
    </row>
    <row r="440" spans="1:42" s="22" customFormat="1" ht="4.5" customHeight="1" x14ac:dyDescent="0.25">
      <c r="A440" s="29"/>
    </row>
    <row r="441" spans="1:42" s="22" customFormat="1" ht="27" customHeight="1" x14ac:dyDescent="0.25">
      <c r="A441" s="29">
        <v>43</v>
      </c>
      <c r="B441" s="226" t="s">
        <v>263</v>
      </c>
      <c r="C441" s="226"/>
      <c r="D441" s="226"/>
      <c r="E441" s="226"/>
      <c r="F441" s="226"/>
      <c r="G441" s="226"/>
      <c r="H441" s="226"/>
      <c r="I441" s="226"/>
      <c r="J441" s="226"/>
      <c r="K441" s="226"/>
      <c r="L441" s="226"/>
      <c r="M441" s="226"/>
      <c r="N441" s="226"/>
      <c r="O441" s="226"/>
      <c r="P441" s="226"/>
      <c r="Q441" s="226"/>
      <c r="R441" s="226"/>
      <c r="S441" s="226"/>
      <c r="T441" s="226"/>
      <c r="U441" s="226"/>
      <c r="V441" s="226"/>
      <c r="W441" s="226"/>
      <c r="X441" s="226"/>
      <c r="Y441" s="226"/>
      <c r="Z441" s="226"/>
      <c r="AA441" s="226"/>
      <c r="AB441" s="226"/>
      <c r="AC441" s="226"/>
      <c r="AD441" s="226"/>
      <c r="AE441" s="226"/>
      <c r="AF441" s="226"/>
      <c r="AG441" s="226"/>
      <c r="AH441" s="226"/>
      <c r="AI441" s="226"/>
      <c r="AJ441" s="226"/>
      <c r="AK441" s="226"/>
      <c r="AL441" s="226"/>
      <c r="AM441" s="226"/>
      <c r="AN441" s="226"/>
      <c r="AO441" s="226"/>
      <c r="AP441" s="226"/>
    </row>
    <row r="442" spans="1:42" s="22" customFormat="1" ht="4.5" customHeight="1" x14ac:dyDescent="0.25">
      <c r="A442" s="29"/>
    </row>
    <row r="443" spans="1:42" s="22" customFormat="1" ht="15" customHeight="1" x14ac:dyDescent="0.25">
      <c r="B443" s="227" t="s">
        <v>188</v>
      </c>
      <c r="C443" s="227"/>
      <c r="D443" s="227"/>
      <c r="E443" s="227"/>
      <c r="F443" s="227"/>
      <c r="G443" s="227"/>
      <c r="H443" s="227"/>
      <c r="I443" s="227"/>
      <c r="J443" s="227"/>
      <c r="K443" s="227"/>
      <c r="L443" s="227"/>
      <c r="M443" s="227"/>
      <c r="N443" s="227"/>
      <c r="O443" s="227"/>
      <c r="P443" s="227"/>
      <c r="Q443" s="227"/>
      <c r="R443" s="227"/>
      <c r="S443" s="227"/>
      <c r="T443" s="227"/>
      <c r="U443" s="227"/>
      <c r="V443" s="227"/>
      <c r="W443" s="227"/>
      <c r="X443" s="227"/>
      <c r="Y443" s="227"/>
      <c r="Z443" s="227"/>
      <c r="AA443" s="227"/>
      <c r="AB443" s="227"/>
      <c r="AC443" s="227"/>
      <c r="AD443" s="227"/>
      <c r="AE443" s="227"/>
      <c r="AF443" s="227"/>
      <c r="AG443" s="227"/>
      <c r="AH443" s="227"/>
      <c r="AI443" s="227"/>
      <c r="AJ443" s="227"/>
      <c r="AK443" s="227"/>
      <c r="AL443" s="227"/>
      <c r="AM443" s="227"/>
      <c r="AN443" s="227"/>
      <c r="AO443" s="227"/>
      <c r="AP443" s="227"/>
    </row>
    <row r="444" spans="1:42" s="22" customFormat="1" ht="26.4" customHeight="1" x14ac:dyDescent="0.25">
      <c r="A444" s="29"/>
      <c r="B444" s="133"/>
      <c r="C444" s="133"/>
      <c r="D444" s="133"/>
      <c r="E444" s="133"/>
      <c r="F444" s="133"/>
      <c r="G444" s="133"/>
      <c r="H444" s="133"/>
      <c r="I444" s="133"/>
      <c r="J444" s="133"/>
      <c r="K444" s="133"/>
      <c r="L444" s="133"/>
      <c r="M444" s="133"/>
      <c r="N444" s="133"/>
      <c r="O444" s="133"/>
      <c r="P444" s="133"/>
      <c r="Q444" s="133"/>
      <c r="R444" s="133"/>
      <c r="S444" s="133"/>
      <c r="T444" s="133"/>
      <c r="U444" s="133"/>
      <c r="V444" s="133"/>
      <c r="W444" s="133"/>
      <c r="X444" s="133"/>
      <c r="Y444" s="133"/>
      <c r="Z444" s="133"/>
      <c r="AA444" s="133"/>
      <c r="AB444" s="133"/>
      <c r="AC444" s="133"/>
      <c r="AD444" s="133"/>
      <c r="AE444" s="133"/>
      <c r="AF444" s="133"/>
      <c r="AG444" s="133"/>
      <c r="AH444" s="133"/>
      <c r="AI444" s="133"/>
      <c r="AJ444" s="133"/>
      <c r="AK444" s="133"/>
      <c r="AL444" s="133"/>
      <c r="AM444" s="133"/>
      <c r="AN444" s="133"/>
      <c r="AO444" s="133"/>
      <c r="AP444" s="133"/>
    </row>
    <row r="445" spans="1:42" s="22" customFormat="1" ht="4.5" customHeight="1" x14ac:dyDescent="0.25">
      <c r="A445" s="29"/>
    </row>
    <row r="446" spans="1:42" s="22" customFormat="1" ht="15" customHeight="1" x14ac:dyDescent="0.25">
      <c r="A446" s="29">
        <v>44</v>
      </c>
      <c r="B446" s="127" t="s">
        <v>211</v>
      </c>
      <c r="C446" s="127"/>
      <c r="D446" s="127"/>
      <c r="E446" s="127"/>
      <c r="F446" s="127"/>
      <c r="G446" s="127"/>
      <c r="H446" s="127"/>
      <c r="I446" s="127"/>
      <c r="J446" s="127"/>
      <c r="K446" s="127"/>
      <c r="L446" s="127"/>
      <c r="M446" s="127"/>
      <c r="N446" s="127"/>
      <c r="O446" s="127"/>
      <c r="P446" s="127"/>
      <c r="Q446" s="127"/>
      <c r="R446" s="127"/>
      <c r="S446" s="127"/>
      <c r="T446" s="127"/>
      <c r="U446" s="127"/>
      <c r="V446" s="127"/>
      <c r="W446" s="127"/>
      <c r="X446" s="127"/>
      <c r="Y446" s="127"/>
      <c r="Z446" s="127"/>
      <c r="AA446" s="127"/>
      <c r="AB446" s="127"/>
      <c r="AC446" s="127"/>
      <c r="AD446" s="127"/>
      <c r="AE446" s="127"/>
      <c r="AF446" s="127"/>
      <c r="AG446" s="127"/>
      <c r="AH446" s="127"/>
      <c r="AI446" s="127"/>
      <c r="AJ446" s="127"/>
      <c r="AK446" s="127"/>
      <c r="AL446" s="127"/>
      <c r="AM446" s="127"/>
      <c r="AN446" s="127"/>
      <c r="AO446" s="127"/>
      <c r="AP446" s="127"/>
    </row>
    <row r="447" spans="1:42" s="22" customFormat="1" ht="15" customHeight="1" x14ac:dyDescent="0.25">
      <c r="A447" s="29"/>
      <c r="B447" s="127"/>
      <c r="C447" s="127"/>
      <c r="D447" s="127"/>
      <c r="E447" s="127"/>
      <c r="F447" s="127"/>
      <c r="G447" s="127"/>
      <c r="H447" s="127"/>
      <c r="I447" s="127"/>
      <c r="J447" s="127"/>
      <c r="K447" s="127"/>
      <c r="L447" s="127"/>
      <c r="M447" s="127"/>
      <c r="N447" s="127"/>
      <c r="O447" s="127"/>
      <c r="P447" s="127"/>
      <c r="Q447" s="127"/>
      <c r="R447" s="127"/>
      <c r="S447" s="127"/>
      <c r="T447" s="127"/>
      <c r="U447" s="127"/>
      <c r="V447" s="127"/>
      <c r="W447" s="127"/>
      <c r="X447" s="127"/>
      <c r="Y447" s="127"/>
      <c r="Z447" s="127"/>
      <c r="AA447" s="127"/>
      <c r="AB447" s="127"/>
      <c r="AC447" s="127"/>
      <c r="AD447" s="127"/>
      <c r="AE447" s="127"/>
      <c r="AF447" s="127"/>
      <c r="AG447" s="127"/>
      <c r="AH447" s="127"/>
      <c r="AI447" s="127"/>
      <c r="AJ447" s="127"/>
      <c r="AK447" s="127"/>
      <c r="AL447" s="127"/>
      <c r="AM447" s="127"/>
      <c r="AN447" s="127"/>
      <c r="AO447" s="127"/>
      <c r="AP447" s="127"/>
    </row>
    <row r="448" spans="1:42" s="55" customFormat="1" ht="44.4" customHeight="1" x14ac:dyDescent="0.25">
      <c r="A448" s="29"/>
      <c r="B448" s="166" t="s">
        <v>264</v>
      </c>
      <c r="C448" s="166"/>
      <c r="D448" s="166"/>
      <c r="E448" s="166"/>
      <c r="F448" s="166"/>
      <c r="G448" s="166"/>
      <c r="H448" s="166"/>
      <c r="I448" s="166"/>
      <c r="J448" s="166"/>
      <c r="K448" s="166"/>
      <c r="L448" s="166"/>
      <c r="M448" s="166"/>
      <c r="N448" s="166"/>
      <c r="O448" s="166"/>
      <c r="P448" s="166"/>
      <c r="Q448" s="166"/>
      <c r="R448" s="166"/>
      <c r="S448" s="166"/>
      <c r="T448" s="166"/>
      <c r="U448" s="166"/>
      <c r="V448" s="166"/>
      <c r="W448" s="166"/>
      <c r="X448" s="166"/>
      <c r="Y448" s="166"/>
      <c r="Z448" s="166"/>
      <c r="AA448" s="166"/>
      <c r="AB448" s="166"/>
      <c r="AC448" s="166"/>
      <c r="AD448" s="166"/>
      <c r="AE448" s="166"/>
      <c r="AF448" s="166"/>
      <c r="AG448" s="166"/>
      <c r="AH448" s="166"/>
      <c r="AI448" s="166"/>
      <c r="AJ448" s="166"/>
      <c r="AK448" s="166"/>
      <c r="AL448" s="166"/>
      <c r="AM448" s="166"/>
      <c r="AN448" s="166"/>
      <c r="AO448" s="166"/>
      <c r="AP448" s="166"/>
    </row>
    <row r="449" spans="1:42" s="22" customFormat="1" ht="2.25" customHeight="1" x14ac:dyDescent="0.25">
      <c r="A449" s="29"/>
      <c r="B449" s="55"/>
      <c r="C449" s="55"/>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c r="AM449" s="55"/>
      <c r="AN449" s="55"/>
      <c r="AO449" s="55"/>
      <c r="AP449" s="55"/>
    </row>
    <row r="450" spans="1:42" s="22" customFormat="1" ht="15" customHeight="1" x14ac:dyDescent="0.25">
      <c r="A450" s="29"/>
      <c r="B450" s="254" t="s">
        <v>213</v>
      </c>
      <c r="C450" s="254"/>
      <c r="D450" s="254"/>
      <c r="E450" s="254"/>
      <c r="F450" s="254"/>
      <c r="G450" s="71"/>
      <c r="H450" s="55"/>
      <c r="I450" s="135" t="s">
        <v>36</v>
      </c>
      <c r="J450" s="135"/>
      <c r="K450" s="135"/>
      <c r="L450" s="135"/>
      <c r="M450" s="135"/>
      <c r="N450" s="135"/>
      <c r="O450" s="135"/>
      <c r="P450" s="135"/>
      <c r="Q450" s="135"/>
      <c r="R450" s="55"/>
      <c r="S450" s="315" t="s">
        <v>37</v>
      </c>
      <c r="T450" s="315"/>
      <c r="U450" s="315"/>
      <c r="V450" s="315"/>
      <c r="W450" s="55"/>
      <c r="X450" s="234" t="s">
        <v>38</v>
      </c>
      <c r="Y450" s="234"/>
      <c r="Z450" s="234"/>
      <c r="AA450" s="234"/>
      <c r="AB450" s="234"/>
      <c r="AC450" s="234"/>
      <c r="AD450" s="234"/>
      <c r="AE450" s="234"/>
      <c r="AF450" s="234"/>
      <c r="AG450" s="234"/>
      <c r="AH450" s="234"/>
      <c r="AI450" s="234"/>
      <c r="AJ450" s="234"/>
      <c r="AK450" s="234"/>
      <c r="AL450" s="234"/>
      <c r="AM450" s="234"/>
      <c r="AN450" s="234"/>
      <c r="AO450" s="55"/>
      <c r="AP450" s="55"/>
    </row>
    <row r="451" spans="1:42" s="22" customFormat="1" ht="15" customHeight="1" x14ac:dyDescent="0.25">
      <c r="A451" s="29"/>
      <c r="B451" s="254"/>
      <c r="C451" s="254"/>
      <c r="D451" s="254"/>
      <c r="E451" s="254"/>
      <c r="F451" s="254"/>
      <c r="G451" s="55"/>
      <c r="H451" s="55"/>
      <c r="I451" s="135"/>
      <c r="J451" s="135"/>
      <c r="K451" s="135"/>
      <c r="L451" s="135"/>
      <c r="M451" s="135"/>
      <c r="N451" s="135"/>
      <c r="O451" s="135"/>
      <c r="P451" s="135"/>
      <c r="Q451" s="135"/>
      <c r="R451" s="55"/>
      <c r="S451" s="315"/>
      <c r="T451" s="315"/>
      <c r="U451" s="315"/>
      <c r="V451" s="315"/>
      <c r="W451" s="55"/>
      <c r="X451" s="234"/>
      <c r="Y451" s="234"/>
      <c r="Z451" s="234"/>
      <c r="AA451" s="234"/>
      <c r="AB451" s="234"/>
      <c r="AC451" s="234"/>
      <c r="AD451" s="234"/>
      <c r="AE451" s="234"/>
      <c r="AF451" s="234"/>
      <c r="AG451" s="234"/>
      <c r="AH451" s="234"/>
      <c r="AI451" s="234"/>
      <c r="AJ451" s="234"/>
      <c r="AK451" s="234"/>
      <c r="AL451" s="234"/>
      <c r="AM451" s="234"/>
      <c r="AN451" s="234"/>
      <c r="AO451" s="55"/>
      <c r="AP451" s="55"/>
    </row>
    <row r="452" spans="1:42" s="22" customFormat="1" ht="2.25" customHeight="1" x14ac:dyDescent="0.25">
      <c r="A452" s="29"/>
      <c r="B452" s="55"/>
      <c r="C452" s="55"/>
      <c r="D452" s="55"/>
      <c r="E452" s="55"/>
      <c r="F452" s="55"/>
      <c r="G452" s="55"/>
      <c r="H452" s="55"/>
      <c r="I452" s="5"/>
      <c r="J452" s="5"/>
      <c r="K452" s="5"/>
      <c r="L452" s="5"/>
      <c r="M452" s="5"/>
      <c r="N452" s="5"/>
      <c r="O452" s="5"/>
      <c r="P452" s="5"/>
      <c r="Q452" s="5"/>
      <c r="R452" s="5"/>
      <c r="S452" s="5"/>
      <c r="T452" s="5"/>
      <c r="U452" s="5"/>
      <c r="V452" s="5"/>
      <c r="W452" s="5"/>
      <c r="X452" s="5"/>
      <c r="Y452" s="5"/>
      <c r="Z452" s="5"/>
      <c r="AA452" s="5"/>
      <c r="AB452" s="5"/>
      <c r="AC452" s="5"/>
      <c r="AD452" s="5"/>
      <c r="AE452" s="5"/>
      <c r="AF452" s="114"/>
      <c r="AG452" s="114"/>
      <c r="AH452" s="114"/>
      <c r="AI452" s="114"/>
      <c r="AJ452" s="114"/>
      <c r="AK452" s="114"/>
      <c r="AL452" s="5"/>
      <c r="AM452" s="55"/>
      <c r="AN452" s="55"/>
      <c r="AO452" s="55"/>
      <c r="AP452" s="55"/>
    </row>
    <row r="453" spans="1:42" s="22" customFormat="1" ht="15" customHeight="1" x14ac:dyDescent="0.25">
      <c r="A453" s="29"/>
      <c r="B453" s="223"/>
      <c r="C453" s="224"/>
      <c r="D453" s="224"/>
      <c r="E453" s="225"/>
      <c r="F453" s="106"/>
      <c r="G453" s="106"/>
      <c r="H453" s="106"/>
      <c r="I453" s="175"/>
      <c r="J453" s="176"/>
      <c r="K453" s="176"/>
      <c r="L453" s="176"/>
      <c r="M453" s="176"/>
      <c r="N453" s="177"/>
      <c r="O453" s="105" t="s">
        <v>47</v>
      </c>
      <c r="P453" s="105"/>
      <c r="Q453" s="106"/>
      <c r="R453" s="106"/>
      <c r="S453" s="215"/>
      <c r="T453" s="216"/>
      <c r="U453" s="216"/>
      <c r="V453" s="217"/>
      <c r="W453" s="105"/>
      <c r="X453" s="106"/>
      <c r="Y453" s="106"/>
      <c r="Z453" s="106"/>
      <c r="AA453" s="106"/>
      <c r="AB453" s="106"/>
      <c r="AC453" s="106"/>
      <c r="AD453" s="106"/>
      <c r="AE453" s="106"/>
      <c r="AF453" s="218">
        <f>IF(S453=0,I453,IF(S453&lt;1920,I453*0.7,IF(S453&lt;1970,I453*0.9,I453)))</f>
        <v>0</v>
      </c>
      <c r="AG453" s="219"/>
      <c r="AH453" s="219"/>
      <c r="AI453" s="219"/>
      <c r="AJ453" s="219"/>
      <c r="AK453" s="220"/>
      <c r="AL453" s="221" t="s">
        <v>47</v>
      </c>
      <c r="AM453" s="222"/>
      <c r="AN453" s="55"/>
      <c r="AO453" s="55"/>
      <c r="AP453" s="55"/>
    </row>
    <row r="454" spans="1:42" s="8" customFormat="1" ht="2.25" customHeight="1" x14ac:dyDescent="0.25">
      <c r="A454" s="48"/>
      <c r="B454" s="105"/>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c r="AA454" s="105"/>
      <c r="AB454" s="105"/>
      <c r="AC454" s="105"/>
      <c r="AD454" s="105"/>
      <c r="AE454" s="105"/>
      <c r="AF454" s="110"/>
      <c r="AG454" s="110"/>
      <c r="AH454" s="110"/>
      <c r="AI454" s="110"/>
      <c r="AJ454" s="110"/>
      <c r="AK454" s="110"/>
      <c r="AL454" s="61"/>
      <c r="AM454" s="61"/>
      <c r="AN454" s="61"/>
      <c r="AO454" s="61"/>
      <c r="AP454" s="61"/>
    </row>
    <row r="455" spans="1:42" s="22" customFormat="1" ht="15" customHeight="1" x14ac:dyDescent="0.25">
      <c r="A455" s="29"/>
      <c r="B455" s="223"/>
      <c r="C455" s="224"/>
      <c r="D455" s="224"/>
      <c r="E455" s="225"/>
      <c r="F455" s="106"/>
      <c r="G455" s="106"/>
      <c r="H455" s="106"/>
      <c r="I455" s="175"/>
      <c r="J455" s="176"/>
      <c r="K455" s="176"/>
      <c r="L455" s="176"/>
      <c r="M455" s="176"/>
      <c r="N455" s="177"/>
      <c r="O455" s="105" t="s">
        <v>47</v>
      </c>
      <c r="P455" s="105"/>
      <c r="Q455" s="106"/>
      <c r="R455" s="106"/>
      <c r="S455" s="215"/>
      <c r="T455" s="216"/>
      <c r="U455" s="216"/>
      <c r="V455" s="217"/>
      <c r="W455" s="83"/>
      <c r="X455" s="106"/>
      <c r="Y455" s="106"/>
      <c r="Z455" s="106"/>
      <c r="AA455" s="106"/>
      <c r="AB455" s="106"/>
      <c r="AC455" s="106"/>
      <c r="AD455" s="106"/>
      <c r="AE455" s="106"/>
      <c r="AF455" s="218">
        <f>IF(S455=0,I455,IF(S455&lt;1920,I455*0.7,IF(S455&lt;1970,I455*0.9,I455)))</f>
        <v>0</v>
      </c>
      <c r="AG455" s="219"/>
      <c r="AH455" s="219"/>
      <c r="AI455" s="219"/>
      <c r="AJ455" s="219"/>
      <c r="AK455" s="220"/>
      <c r="AL455" s="221" t="s">
        <v>47</v>
      </c>
      <c r="AM455" s="222"/>
      <c r="AN455" s="55"/>
      <c r="AO455" s="55"/>
      <c r="AP455" s="55"/>
    </row>
    <row r="456" spans="1:42" s="22" customFormat="1" ht="2.25" customHeight="1" x14ac:dyDescent="0.25">
      <c r="A456" s="29"/>
      <c r="B456" s="106"/>
      <c r="C456" s="106"/>
      <c r="D456" s="106"/>
      <c r="E456" s="106"/>
      <c r="F456" s="106"/>
      <c r="G456" s="49"/>
      <c r="H456" s="49"/>
      <c r="I456" s="49"/>
      <c r="J456" s="49"/>
      <c r="K456" s="49"/>
      <c r="L456" s="49"/>
      <c r="M456" s="106"/>
      <c r="N456" s="106"/>
      <c r="O456" s="105"/>
      <c r="P456" s="105"/>
      <c r="Q456" s="106"/>
      <c r="R456" s="106"/>
      <c r="S456" s="117"/>
      <c r="T456" s="116"/>
      <c r="U456" s="116"/>
      <c r="V456" s="116"/>
      <c r="W456" s="50"/>
      <c r="X456" s="106"/>
      <c r="Y456" s="106"/>
      <c r="Z456" s="106"/>
      <c r="AA456" s="106"/>
      <c r="AB456" s="106"/>
      <c r="AC456" s="106"/>
      <c r="AD456" s="106"/>
      <c r="AE456" s="106"/>
      <c r="AF456" s="111"/>
      <c r="AG456" s="111"/>
      <c r="AH456" s="111"/>
      <c r="AI456" s="111"/>
      <c r="AJ456" s="111"/>
      <c r="AK456" s="111"/>
      <c r="AL456" s="61"/>
      <c r="AM456" s="61"/>
      <c r="AN456" s="55"/>
      <c r="AO456" s="55"/>
      <c r="AP456" s="55"/>
    </row>
    <row r="457" spans="1:42" s="22" customFormat="1" ht="15" customHeight="1" x14ac:dyDescent="0.25">
      <c r="A457" s="29"/>
      <c r="B457" s="223"/>
      <c r="C457" s="224"/>
      <c r="D457" s="224"/>
      <c r="E457" s="225"/>
      <c r="F457" s="106"/>
      <c r="G457" s="106"/>
      <c r="H457" s="106"/>
      <c r="I457" s="175"/>
      <c r="J457" s="176"/>
      <c r="K457" s="176"/>
      <c r="L457" s="176"/>
      <c r="M457" s="176"/>
      <c r="N457" s="177"/>
      <c r="O457" s="105" t="s">
        <v>47</v>
      </c>
      <c r="P457" s="105"/>
      <c r="Q457" s="106"/>
      <c r="R457" s="106"/>
      <c r="S457" s="215"/>
      <c r="T457" s="216"/>
      <c r="U457" s="216"/>
      <c r="V457" s="217"/>
      <c r="W457" s="83"/>
      <c r="X457" s="106"/>
      <c r="Y457" s="106"/>
      <c r="Z457" s="106"/>
      <c r="AA457" s="106"/>
      <c r="AB457" s="106"/>
      <c r="AC457" s="106"/>
      <c r="AD457" s="106"/>
      <c r="AE457" s="106"/>
      <c r="AF457" s="218">
        <f>IF(S457=0,I457,IF(S457&lt;1920,I457*0.7,IF(S457&lt;1970,I457*0.9,I457)))</f>
        <v>0</v>
      </c>
      <c r="AG457" s="219"/>
      <c r="AH457" s="219"/>
      <c r="AI457" s="219"/>
      <c r="AJ457" s="219"/>
      <c r="AK457" s="220"/>
      <c r="AL457" s="221" t="s">
        <v>47</v>
      </c>
      <c r="AM457" s="222"/>
      <c r="AN457" s="55"/>
      <c r="AO457" s="55"/>
      <c r="AP457" s="55"/>
    </row>
    <row r="458" spans="1:42" s="22" customFormat="1" ht="2.25" customHeight="1" x14ac:dyDescent="0.25">
      <c r="A458" s="29"/>
      <c r="B458" s="105"/>
      <c r="C458" s="105"/>
      <c r="D458" s="105"/>
      <c r="E458" s="105"/>
      <c r="F458" s="105"/>
      <c r="G458" s="105"/>
      <c r="H458" s="105"/>
      <c r="I458" s="105"/>
      <c r="J458" s="105"/>
      <c r="K458" s="105"/>
      <c r="L458" s="105"/>
      <c r="M458" s="106"/>
      <c r="N458" s="106"/>
      <c r="O458" s="105"/>
      <c r="P458" s="105"/>
      <c r="Q458" s="106"/>
      <c r="R458" s="106"/>
      <c r="S458" s="106"/>
      <c r="T458" s="105"/>
      <c r="U458" s="105"/>
      <c r="V458" s="105"/>
      <c r="W458" s="105"/>
      <c r="X458" s="106"/>
      <c r="Y458" s="106"/>
      <c r="Z458" s="106"/>
      <c r="AA458" s="106"/>
      <c r="AB458" s="106"/>
      <c r="AC458" s="106"/>
      <c r="AD458" s="106"/>
      <c r="AE458" s="106"/>
      <c r="AF458" s="110"/>
      <c r="AG458" s="110"/>
      <c r="AH458" s="110"/>
      <c r="AI458" s="110"/>
      <c r="AJ458" s="110"/>
      <c r="AK458" s="110"/>
      <c r="AL458" s="61"/>
      <c r="AM458" s="61"/>
      <c r="AN458" s="55"/>
      <c r="AO458" s="55"/>
      <c r="AP458" s="55"/>
    </row>
    <row r="459" spans="1:42" s="22" customFormat="1" ht="15" customHeight="1" x14ac:dyDescent="0.25">
      <c r="A459" s="29"/>
      <c r="B459" s="223"/>
      <c r="C459" s="224"/>
      <c r="D459" s="224"/>
      <c r="E459" s="225"/>
      <c r="F459" s="106"/>
      <c r="G459" s="106"/>
      <c r="H459" s="106"/>
      <c r="I459" s="175"/>
      <c r="J459" s="176"/>
      <c r="K459" s="176"/>
      <c r="L459" s="176"/>
      <c r="M459" s="176"/>
      <c r="N459" s="177"/>
      <c r="O459" s="105" t="s">
        <v>47</v>
      </c>
      <c r="P459" s="105"/>
      <c r="Q459" s="106"/>
      <c r="R459" s="106"/>
      <c r="S459" s="215"/>
      <c r="T459" s="216"/>
      <c r="U459" s="216"/>
      <c r="V459" s="217"/>
      <c r="W459" s="83"/>
      <c r="X459" s="106"/>
      <c r="Y459" s="106"/>
      <c r="Z459" s="106"/>
      <c r="AA459" s="106"/>
      <c r="AB459" s="106"/>
      <c r="AC459" s="106"/>
      <c r="AD459" s="106"/>
      <c r="AE459" s="106"/>
      <c r="AF459" s="218">
        <f>IF(S459=0,I459,IF(S459&lt;1920,I459*0.7,IF(S459&lt;1970,I459*0.9,I459)))</f>
        <v>0</v>
      </c>
      <c r="AG459" s="219"/>
      <c r="AH459" s="219"/>
      <c r="AI459" s="219"/>
      <c r="AJ459" s="219"/>
      <c r="AK459" s="220"/>
      <c r="AL459" s="221" t="s">
        <v>47</v>
      </c>
      <c r="AM459" s="222"/>
      <c r="AN459" s="55"/>
      <c r="AO459" s="55"/>
      <c r="AP459" s="55"/>
    </row>
    <row r="460" spans="1:42" s="22" customFormat="1" ht="2.25" customHeight="1" x14ac:dyDescent="0.25">
      <c r="A460" s="29"/>
      <c r="B460" s="105"/>
      <c r="C460" s="105"/>
      <c r="D460" s="105"/>
      <c r="E460" s="105"/>
      <c r="F460" s="105"/>
      <c r="G460" s="105"/>
      <c r="H460" s="105"/>
      <c r="I460" s="105"/>
      <c r="J460" s="105"/>
      <c r="K460" s="105"/>
      <c r="L460" s="105"/>
      <c r="M460" s="106"/>
      <c r="N460" s="106"/>
      <c r="O460" s="105"/>
      <c r="P460" s="105"/>
      <c r="Q460" s="106"/>
      <c r="R460" s="106"/>
      <c r="S460" s="106"/>
      <c r="T460" s="105"/>
      <c r="U460" s="105"/>
      <c r="V460" s="105"/>
      <c r="W460" s="105"/>
      <c r="X460" s="106"/>
      <c r="Y460" s="106"/>
      <c r="Z460" s="106"/>
      <c r="AA460" s="106"/>
      <c r="AB460" s="106"/>
      <c r="AC460" s="106"/>
      <c r="AD460" s="106"/>
      <c r="AE460" s="106"/>
      <c r="AF460" s="110"/>
      <c r="AG460" s="110"/>
      <c r="AH460" s="110"/>
      <c r="AI460" s="110"/>
      <c r="AJ460" s="110"/>
      <c r="AK460" s="110"/>
      <c r="AL460" s="61"/>
      <c r="AM460" s="61"/>
      <c r="AN460" s="55"/>
      <c r="AO460" s="55"/>
      <c r="AP460" s="55"/>
    </row>
    <row r="461" spans="1:42" s="22" customFormat="1" ht="15" customHeight="1" x14ac:dyDescent="0.25">
      <c r="A461" s="29"/>
      <c r="B461" s="223"/>
      <c r="C461" s="224"/>
      <c r="D461" s="224"/>
      <c r="E461" s="225"/>
      <c r="F461" s="106"/>
      <c r="G461" s="106"/>
      <c r="H461" s="106"/>
      <c r="I461" s="175"/>
      <c r="J461" s="176"/>
      <c r="K461" s="176"/>
      <c r="L461" s="176"/>
      <c r="M461" s="176"/>
      <c r="N461" s="177"/>
      <c r="O461" s="105" t="s">
        <v>47</v>
      </c>
      <c r="P461" s="105"/>
      <c r="Q461" s="106"/>
      <c r="R461" s="106"/>
      <c r="S461" s="215"/>
      <c r="T461" s="216"/>
      <c r="U461" s="216"/>
      <c r="V461" s="217"/>
      <c r="W461" s="83"/>
      <c r="X461" s="106"/>
      <c r="Y461" s="106"/>
      <c r="Z461" s="106"/>
      <c r="AA461" s="106"/>
      <c r="AB461" s="106"/>
      <c r="AC461" s="106"/>
      <c r="AD461" s="106"/>
      <c r="AE461" s="106"/>
      <c r="AF461" s="218">
        <f>IF(S461=0,I461,IF(S461&lt;1920,I461*0.7,IF(S461&lt;1970,I461*0.9,I461)))</f>
        <v>0</v>
      </c>
      <c r="AG461" s="219"/>
      <c r="AH461" s="219"/>
      <c r="AI461" s="219"/>
      <c r="AJ461" s="219"/>
      <c r="AK461" s="220"/>
      <c r="AL461" s="221" t="s">
        <v>47</v>
      </c>
      <c r="AM461" s="222"/>
      <c r="AN461" s="55"/>
      <c r="AO461" s="55"/>
      <c r="AP461" s="55"/>
    </row>
    <row r="462" spans="1:42" s="22" customFormat="1" ht="2.25" customHeight="1" x14ac:dyDescent="0.25">
      <c r="A462" s="29"/>
      <c r="B462" s="105"/>
      <c r="C462" s="105"/>
      <c r="D462" s="105"/>
      <c r="E462" s="105"/>
      <c r="F462" s="105"/>
      <c r="G462" s="105"/>
      <c r="H462" s="105"/>
      <c r="I462" s="105"/>
      <c r="J462" s="105"/>
      <c r="K462" s="105"/>
      <c r="L462" s="105"/>
      <c r="M462" s="106"/>
      <c r="N462" s="106"/>
      <c r="O462" s="105"/>
      <c r="P462" s="105"/>
      <c r="Q462" s="106"/>
      <c r="R462" s="106"/>
      <c r="S462" s="106"/>
      <c r="T462" s="105"/>
      <c r="U462" s="105"/>
      <c r="V462" s="105"/>
      <c r="W462" s="105"/>
      <c r="X462" s="106"/>
      <c r="Y462" s="106"/>
      <c r="Z462" s="106"/>
      <c r="AA462" s="106"/>
      <c r="AB462" s="106"/>
      <c r="AC462" s="106"/>
      <c r="AD462" s="106"/>
      <c r="AE462" s="106"/>
      <c r="AF462" s="110"/>
      <c r="AG462" s="110"/>
      <c r="AH462" s="110"/>
      <c r="AI462" s="110"/>
      <c r="AJ462" s="110"/>
      <c r="AK462" s="110"/>
      <c r="AL462" s="61"/>
      <c r="AM462" s="61"/>
      <c r="AN462" s="55"/>
      <c r="AO462" s="55"/>
      <c r="AP462" s="55"/>
    </row>
    <row r="463" spans="1:42" s="22" customFormat="1" ht="15" customHeight="1" x14ac:dyDescent="0.25">
      <c r="A463" s="29"/>
      <c r="B463" s="223"/>
      <c r="C463" s="224"/>
      <c r="D463" s="224"/>
      <c r="E463" s="225"/>
      <c r="F463" s="106"/>
      <c r="G463" s="106"/>
      <c r="H463" s="106"/>
      <c r="I463" s="175"/>
      <c r="J463" s="176"/>
      <c r="K463" s="176"/>
      <c r="L463" s="176"/>
      <c r="M463" s="176"/>
      <c r="N463" s="177"/>
      <c r="O463" s="105" t="s">
        <v>47</v>
      </c>
      <c r="P463" s="105"/>
      <c r="Q463" s="106"/>
      <c r="R463" s="106"/>
      <c r="S463" s="215"/>
      <c r="T463" s="216"/>
      <c r="U463" s="216"/>
      <c r="V463" s="217"/>
      <c r="W463" s="83"/>
      <c r="X463" s="106"/>
      <c r="Y463" s="106"/>
      <c r="Z463" s="106"/>
      <c r="AA463" s="106"/>
      <c r="AB463" s="106"/>
      <c r="AC463" s="106"/>
      <c r="AD463" s="106"/>
      <c r="AE463" s="106"/>
      <c r="AF463" s="218">
        <f>IF(S463=0,I463,IF(S463&lt;1920,I463*0.7,IF(S463&lt;1970,I463*0.9,I463)))</f>
        <v>0</v>
      </c>
      <c r="AG463" s="219"/>
      <c r="AH463" s="219"/>
      <c r="AI463" s="219"/>
      <c r="AJ463" s="219"/>
      <c r="AK463" s="220"/>
      <c r="AL463" s="221" t="s">
        <v>47</v>
      </c>
      <c r="AM463" s="222"/>
      <c r="AN463" s="55"/>
      <c r="AO463" s="55"/>
      <c r="AP463" s="55"/>
    </row>
    <row r="464" spans="1:42" s="22" customFormat="1" ht="2.25" customHeight="1" x14ac:dyDescent="0.25">
      <c r="A464" s="29"/>
      <c r="B464" s="105"/>
      <c r="C464" s="105"/>
      <c r="D464" s="105"/>
      <c r="E464" s="105"/>
      <c r="F464" s="105"/>
      <c r="G464" s="105"/>
      <c r="H464" s="105"/>
      <c r="I464" s="105"/>
      <c r="J464" s="105"/>
      <c r="K464" s="105"/>
      <c r="L464" s="105"/>
      <c r="M464" s="106"/>
      <c r="N464" s="106"/>
      <c r="O464" s="105"/>
      <c r="P464" s="105"/>
      <c r="Q464" s="106"/>
      <c r="R464" s="106"/>
      <c r="S464" s="106"/>
      <c r="T464" s="105"/>
      <c r="U464" s="105"/>
      <c r="V464" s="105"/>
      <c r="W464" s="105"/>
      <c r="X464" s="106"/>
      <c r="Y464" s="106"/>
      <c r="Z464" s="106"/>
      <c r="AA464" s="106"/>
      <c r="AB464" s="106"/>
      <c r="AC464" s="106"/>
      <c r="AD464" s="106"/>
      <c r="AE464" s="106"/>
      <c r="AF464" s="110"/>
      <c r="AG464" s="110"/>
      <c r="AH464" s="110"/>
      <c r="AI464" s="110"/>
      <c r="AJ464" s="110"/>
      <c r="AK464" s="110"/>
      <c r="AL464" s="61"/>
      <c r="AM464" s="61"/>
      <c r="AN464" s="55"/>
      <c r="AO464" s="55"/>
      <c r="AP464" s="55"/>
    </row>
    <row r="465" spans="1:44" s="22" customFormat="1" ht="15" customHeight="1" x14ac:dyDescent="0.25">
      <c r="A465" s="29"/>
      <c r="B465" s="223"/>
      <c r="C465" s="224"/>
      <c r="D465" s="224"/>
      <c r="E465" s="225"/>
      <c r="F465" s="106"/>
      <c r="G465" s="106"/>
      <c r="H465" s="106"/>
      <c r="I465" s="175"/>
      <c r="J465" s="176"/>
      <c r="K465" s="176"/>
      <c r="L465" s="176"/>
      <c r="M465" s="176"/>
      <c r="N465" s="177"/>
      <c r="O465" s="105" t="s">
        <v>47</v>
      </c>
      <c r="P465" s="105"/>
      <c r="Q465" s="106"/>
      <c r="R465" s="106"/>
      <c r="S465" s="215"/>
      <c r="T465" s="216"/>
      <c r="U465" s="216"/>
      <c r="V465" s="217"/>
      <c r="W465" s="83"/>
      <c r="X465" s="106"/>
      <c r="Y465" s="106"/>
      <c r="Z465" s="106"/>
      <c r="AA465" s="106"/>
      <c r="AB465" s="106"/>
      <c r="AC465" s="106"/>
      <c r="AD465" s="106"/>
      <c r="AE465" s="106"/>
      <c r="AF465" s="218">
        <f>IF(S465=0,I465,IF(S465&lt;1920,I465*0.7,IF(S465&lt;1970,I465*0.9,I465)))</f>
        <v>0</v>
      </c>
      <c r="AG465" s="219"/>
      <c r="AH465" s="219"/>
      <c r="AI465" s="219"/>
      <c r="AJ465" s="219"/>
      <c r="AK465" s="220"/>
      <c r="AL465" s="221" t="s">
        <v>47</v>
      </c>
      <c r="AM465" s="222"/>
      <c r="AN465" s="55"/>
      <c r="AO465" s="55"/>
      <c r="AP465" s="55"/>
    </row>
    <row r="466" spans="1:44" s="22" customFormat="1" ht="2.25" customHeight="1" x14ac:dyDescent="0.25">
      <c r="A466" s="29"/>
      <c r="B466" s="105"/>
      <c r="C466" s="105"/>
      <c r="D466" s="105"/>
      <c r="E466" s="105"/>
      <c r="F466" s="105"/>
      <c r="G466" s="105"/>
      <c r="H466" s="105"/>
      <c r="I466" s="105"/>
      <c r="J466" s="105"/>
      <c r="K466" s="105"/>
      <c r="L466" s="105"/>
      <c r="M466" s="106"/>
      <c r="N466" s="106"/>
      <c r="O466" s="105"/>
      <c r="P466" s="105"/>
      <c r="Q466" s="106"/>
      <c r="R466" s="106"/>
      <c r="S466" s="106"/>
      <c r="T466" s="105"/>
      <c r="U466" s="105"/>
      <c r="V466" s="105"/>
      <c r="W466" s="105"/>
      <c r="X466" s="106"/>
      <c r="Y466" s="106"/>
      <c r="Z466" s="106"/>
      <c r="AA466" s="106"/>
      <c r="AB466" s="106"/>
      <c r="AC466" s="106"/>
      <c r="AD466" s="106"/>
      <c r="AE466" s="106"/>
      <c r="AF466" s="110"/>
      <c r="AG466" s="110"/>
      <c r="AH466" s="110"/>
      <c r="AI466" s="110"/>
      <c r="AJ466" s="110"/>
      <c r="AK466" s="110"/>
      <c r="AL466" s="61"/>
      <c r="AM466" s="61"/>
      <c r="AN466" s="55"/>
      <c r="AO466" s="55"/>
      <c r="AP466" s="55"/>
    </row>
    <row r="467" spans="1:44" s="22" customFormat="1" ht="15" customHeight="1" x14ac:dyDescent="0.25">
      <c r="A467" s="29"/>
      <c r="B467" s="223"/>
      <c r="C467" s="224"/>
      <c r="D467" s="224"/>
      <c r="E467" s="225"/>
      <c r="F467" s="106"/>
      <c r="G467" s="106"/>
      <c r="H467" s="106"/>
      <c r="I467" s="175"/>
      <c r="J467" s="176"/>
      <c r="K467" s="176"/>
      <c r="L467" s="176"/>
      <c r="M467" s="176"/>
      <c r="N467" s="177"/>
      <c r="O467" s="105" t="s">
        <v>47</v>
      </c>
      <c r="P467" s="105"/>
      <c r="Q467" s="106"/>
      <c r="R467" s="106"/>
      <c r="S467" s="215"/>
      <c r="T467" s="216"/>
      <c r="U467" s="216"/>
      <c r="V467" s="217"/>
      <c r="W467" s="83"/>
      <c r="X467" s="106"/>
      <c r="Y467" s="106"/>
      <c r="Z467" s="106"/>
      <c r="AA467" s="106"/>
      <c r="AB467" s="106"/>
      <c r="AC467" s="106"/>
      <c r="AD467" s="106"/>
      <c r="AE467" s="106"/>
      <c r="AF467" s="218">
        <f>IF(S467=0,I467,IF(S467&lt;1920,I467*0.7,IF(S467&lt;1970,I467*0.9,I467)))</f>
        <v>0</v>
      </c>
      <c r="AG467" s="219"/>
      <c r="AH467" s="219"/>
      <c r="AI467" s="219"/>
      <c r="AJ467" s="219"/>
      <c r="AK467" s="220"/>
      <c r="AL467" s="221" t="s">
        <v>47</v>
      </c>
      <c r="AM467" s="222"/>
      <c r="AN467" s="55"/>
      <c r="AO467" s="55"/>
      <c r="AP467" s="55"/>
    </row>
    <row r="468" spans="1:44" s="22" customFormat="1" ht="4.5" customHeight="1" x14ac:dyDescent="0.25">
      <c r="A468" s="29"/>
      <c r="B468" s="106"/>
      <c r="C468" s="106"/>
      <c r="D468" s="106"/>
      <c r="E468" s="106"/>
      <c r="F468" s="106"/>
      <c r="G468" s="106"/>
      <c r="H468" s="106"/>
      <c r="I468" s="106"/>
      <c r="J468" s="106"/>
      <c r="K468" s="106"/>
      <c r="L468" s="106"/>
      <c r="M468" s="106"/>
      <c r="N468" s="106"/>
      <c r="O468" s="106"/>
      <c r="P468" s="106"/>
      <c r="Q468" s="106"/>
      <c r="R468" s="106"/>
      <c r="S468" s="106"/>
      <c r="T468" s="106"/>
      <c r="U468" s="106"/>
      <c r="V468" s="106"/>
      <c r="W468" s="106"/>
      <c r="X468" s="106"/>
      <c r="Y468" s="106"/>
      <c r="Z468" s="106"/>
      <c r="AA468" s="106"/>
      <c r="AB468" s="106"/>
      <c r="AC468" s="106"/>
      <c r="AD468" s="106"/>
      <c r="AE468" s="106"/>
      <c r="AF468" s="106"/>
      <c r="AG468" s="106"/>
      <c r="AH468" s="106"/>
      <c r="AI468" s="106"/>
      <c r="AJ468" s="106"/>
      <c r="AK468" s="106"/>
    </row>
    <row r="469" spans="1:44" s="26" customFormat="1" ht="12.75" customHeight="1" x14ac:dyDescent="0.25">
      <c r="A469" s="131"/>
      <c r="B469" s="131"/>
      <c r="C469" s="131"/>
      <c r="D469" s="131"/>
      <c r="E469" s="131"/>
      <c r="F469" s="131"/>
      <c r="G469" s="131"/>
      <c r="H469" s="131"/>
      <c r="I469" s="131"/>
      <c r="J469" s="131"/>
      <c r="K469" s="131"/>
      <c r="L469" s="131"/>
      <c r="M469" s="131"/>
      <c r="N469" s="131"/>
      <c r="O469" s="131"/>
      <c r="P469" s="131"/>
      <c r="Q469" s="131"/>
      <c r="R469" s="131"/>
      <c r="S469" s="131"/>
      <c r="T469" s="131"/>
      <c r="U469" s="131"/>
      <c r="V469" s="131"/>
      <c r="W469" s="131"/>
      <c r="X469" s="131"/>
      <c r="Y469" s="131"/>
      <c r="Z469" s="131"/>
      <c r="AA469" s="131"/>
      <c r="AB469" s="131"/>
      <c r="AC469" s="131"/>
      <c r="AD469" s="131"/>
      <c r="AE469" s="131"/>
      <c r="AF469" s="131"/>
      <c r="AG469" s="131"/>
      <c r="AH469" s="131"/>
      <c r="AI469" s="131"/>
      <c r="AJ469" s="131"/>
      <c r="AK469" s="131"/>
      <c r="AL469" s="131"/>
      <c r="AM469" s="131"/>
      <c r="AN469" s="131"/>
      <c r="AO469" s="131"/>
      <c r="AP469" s="131"/>
    </row>
    <row r="470" spans="1:44" s="22" customFormat="1" ht="4.5" customHeight="1" x14ac:dyDescent="0.25">
      <c r="A470" s="29"/>
    </row>
    <row r="471" spans="1:44" s="72" customFormat="1" ht="15" customHeight="1" x14ac:dyDescent="0.25">
      <c r="A471" s="82">
        <v>45</v>
      </c>
      <c r="B471" s="242" t="s">
        <v>258</v>
      </c>
      <c r="C471" s="310"/>
      <c r="D471" s="310"/>
      <c r="E471" s="310"/>
      <c r="F471" s="310"/>
      <c r="G471" s="310"/>
      <c r="H471" s="310"/>
      <c r="I471" s="310"/>
      <c r="J471" s="310"/>
      <c r="K471" s="310"/>
      <c r="L471" s="310"/>
      <c r="M471" s="310"/>
      <c r="N471" s="310"/>
      <c r="O471" s="310"/>
      <c r="P471" s="310"/>
      <c r="Q471" s="310"/>
      <c r="R471" s="310"/>
      <c r="S471" s="310"/>
      <c r="T471" s="310"/>
      <c r="U471" s="310"/>
      <c r="V471" s="310"/>
      <c r="W471" s="310"/>
      <c r="X471" s="310"/>
      <c r="Y471" s="310"/>
      <c r="Z471" s="310"/>
      <c r="AA471" s="310"/>
      <c r="AB471" s="310"/>
      <c r="AC471" s="310"/>
      <c r="AD471" s="310"/>
      <c r="AE471" s="310"/>
      <c r="AF471" s="310"/>
      <c r="AG471" s="310"/>
      <c r="AH471" s="310"/>
      <c r="AI471" s="310"/>
      <c r="AJ471" s="310"/>
      <c r="AK471" s="310"/>
      <c r="AL471" s="310"/>
      <c r="AM471" s="310"/>
      <c r="AN471" s="310"/>
      <c r="AO471" s="310"/>
      <c r="AP471" s="310"/>
      <c r="AQ471" s="93"/>
      <c r="AR471" s="93"/>
    </row>
    <row r="472" spans="1:44" s="72" customFormat="1" ht="15" customHeight="1" x14ac:dyDescent="0.25">
      <c r="A472" s="82"/>
      <c r="B472" s="310"/>
      <c r="C472" s="310"/>
      <c r="D472" s="310"/>
      <c r="E472" s="310"/>
      <c r="F472" s="310"/>
      <c r="G472" s="310"/>
      <c r="H472" s="310"/>
      <c r="I472" s="310"/>
      <c r="J472" s="310"/>
      <c r="K472" s="310"/>
      <c r="L472" s="310"/>
      <c r="M472" s="310"/>
      <c r="N472" s="310"/>
      <c r="O472" s="310"/>
      <c r="P472" s="310"/>
      <c r="Q472" s="310"/>
      <c r="R472" s="310"/>
      <c r="S472" s="310"/>
      <c r="T472" s="310"/>
      <c r="U472" s="310"/>
      <c r="V472" s="310"/>
      <c r="W472" s="310"/>
      <c r="X472" s="310"/>
      <c r="Y472" s="310"/>
      <c r="Z472" s="310"/>
      <c r="AA472" s="310"/>
      <c r="AB472" s="310"/>
      <c r="AC472" s="310"/>
      <c r="AD472" s="310"/>
      <c r="AE472" s="310"/>
      <c r="AF472" s="310"/>
      <c r="AG472" s="310"/>
      <c r="AH472" s="310"/>
      <c r="AI472" s="310"/>
      <c r="AJ472" s="310"/>
      <c r="AK472" s="310"/>
      <c r="AL472" s="310"/>
      <c r="AM472" s="310"/>
      <c r="AN472" s="310"/>
      <c r="AO472" s="310"/>
      <c r="AP472" s="310"/>
      <c r="AQ472" s="93"/>
      <c r="AR472" s="93"/>
    </row>
    <row r="473" spans="1:44" s="72" customFormat="1" ht="47.4" customHeight="1" x14ac:dyDescent="0.25">
      <c r="A473" s="82"/>
      <c r="B473" s="310"/>
      <c r="C473" s="310"/>
      <c r="D473" s="310"/>
      <c r="E473" s="310"/>
      <c r="F473" s="310"/>
      <c r="G473" s="310"/>
      <c r="H473" s="310"/>
      <c r="I473" s="310"/>
      <c r="J473" s="310"/>
      <c r="K473" s="310"/>
      <c r="L473" s="310"/>
      <c r="M473" s="310"/>
      <c r="N473" s="310"/>
      <c r="O473" s="310"/>
      <c r="P473" s="310"/>
      <c r="Q473" s="310"/>
      <c r="R473" s="310"/>
      <c r="S473" s="310"/>
      <c r="T473" s="310"/>
      <c r="U473" s="310"/>
      <c r="V473" s="310"/>
      <c r="W473" s="310"/>
      <c r="X473" s="310"/>
      <c r="Y473" s="310"/>
      <c r="Z473" s="310"/>
      <c r="AA473" s="310"/>
      <c r="AB473" s="310"/>
      <c r="AC473" s="310"/>
      <c r="AD473" s="310"/>
      <c r="AE473" s="310"/>
      <c r="AF473" s="310"/>
      <c r="AG473" s="310"/>
      <c r="AH473" s="310"/>
      <c r="AI473" s="310"/>
      <c r="AJ473" s="310"/>
      <c r="AK473" s="310"/>
      <c r="AL473" s="310"/>
      <c r="AM473" s="310"/>
      <c r="AN473" s="310"/>
      <c r="AO473" s="310"/>
      <c r="AP473" s="310"/>
      <c r="AQ473" s="93"/>
      <c r="AR473" s="93"/>
    </row>
    <row r="474" spans="1:44" s="72" customFormat="1" ht="1.95" customHeight="1" x14ac:dyDescent="0.25">
      <c r="A474" s="82"/>
      <c r="B474" s="310"/>
      <c r="C474" s="310"/>
      <c r="D474" s="310"/>
      <c r="E474" s="310"/>
      <c r="F474" s="310"/>
      <c r="G474" s="310"/>
      <c r="H474" s="310"/>
      <c r="I474" s="310"/>
      <c r="J474" s="310"/>
      <c r="K474" s="310"/>
      <c r="L474" s="310"/>
      <c r="M474" s="310"/>
      <c r="N474" s="310"/>
      <c r="O474" s="310"/>
      <c r="P474" s="310"/>
      <c r="Q474" s="310"/>
      <c r="R474" s="310"/>
      <c r="S474" s="310"/>
      <c r="T474" s="310"/>
      <c r="U474" s="310"/>
      <c r="V474" s="310"/>
      <c r="W474" s="310"/>
      <c r="X474" s="310"/>
      <c r="Y474" s="310"/>
      <c r="Z474" s="310"/>
      <c r="AA474" s="310"/>
      <c r="AB474" s="310"/>
      <c r="AC474" s="310"/>
      <c r="AD474" s="310"/>
      <c r="AE474" s="310"/>
      <c r="AF474" s="310"/>
      <c r="AG474" s="310"/>
      <c r="AH474" s="310"/>
      <c r="AI474" s="310"/>
      <c r="AJ474" s="310"/>
      <c r="AK474" s="310"/>
      <c r="AL474" s="310"/>
      <c r="AM474" s="310"/>
      <c r="AN474" s="310"/>
      <c r="AO474" s="310"/>
      <c r="AP474" s="310"/>
      <c r="AQ474" s="93"/>
      <c r="AR474" s="93"/>
    </row>
    <row r="475" spans="1:44" s="72" customFormat="1" ht="2.25" customHeight="1" x14ac:dyDescent="0.25">
      <c r="A475" s="82"/>
      <c r="B475" s="242" t="s">
        <v>212</v>
      </c>
      <c r="C475" s="242"/>
      <c r="D475" s="242"/>
      <c r="E475" s="242"/>
      <c r="F475" s="242"/>
      <c r="G475" s="242"/>
      <c r="H475" s="242"/>
      <c r="I475" s="242"/>
      <c r="J475" s="242"/>
      <c r="K475" s="242"/>
      <c r="L475" s="242"/>
      <c r="M475" s="242"/>
      <c r="N475" s="242"/>
      <c r="O475" s="242"/>
      <c r="P475" s="242"/>
      <c r="Q475" s="242"/>
      <c r="R475" s="242"/>
      <c r="S475" s="242"/>
      <c r="T475" s="242"/>
      <c r="U475" s="242"/>
      <c r="V475" s="242"/>
      <c r="W475" s="242"/>
      <c r="X475" s="242"/>
      <c r="Y475" s="242"/>
      <c r="Z475" s="242"/>
      <c r="AA475" s="242"/>
      <c r="AB475" s="242"/>
      <c r="AC475" s="242"/>
      <c r="AD475" s="242"/>
      <c r="AE475" s="242"/>
      <c r="AF475" s="242"/>
      <c r="AG475" s="242"/>
      <c r="AH475" s="242"/>
      <c r="AI475" s="242"/>
      <c r="AJ475" s="242"/>
      <c r="AK475" s="242"/>
      <c r="AL475" s="242"/>
      <c r="AM475" s="242"/>
      <c r="AN475" s="242"/>
      <c r="AO475" s="242"/>
      <c r="AP475" s="242"/>
      <c r="AQ475" s="93"/>
      <c r="AR475" s="93"/>
    </row>
    <row r="476" spans="1:44" s="72" customFormat="1" ht="24.75" customHeight="1" x14ac:dyDescent="0.25">
      <c r="A476" s="82"/>
      <c r="B476" s="243" t="s">
        <v>216</v>
      </c>
      <c r="C476" s="243"/>
      <c r="D476" s="243"/>
      <c r="E476" s="243"/>
      <c r="F476" s="99"/>
      <c r="G476" s="234" t="s">
        <v>36</v>
      </c>
      <c r="H476" s="152"/>
      <c r="I476" s="152"/>
      <c r="J476" s="152"/>
      <c r="K476" s="152"/>
      <c r="L476" s="152"/>
      <c r="M476" s="152"/>
      <c r="N476" s="152"/>
      <c r="O476" s="78"/>
      <c r="P476" s="315" t="s">
        <v>37</v>
      </c>
      <c r="Q476" s="152"/>
      <c r="R476" s="152"/>
      <c r="S476" s="152"/>
      <c r="T476" s="102"/>
      <c r="U476" s="234" t="s">
        <v>38</v>
      </c>
      <c r="V476" s="235"/>
      <c r="W476" s="235"/>
      <c r="X476" s="235"/>
      <c r="Y476" s="235"/>
      <c r="Z476" s="235"/>
      <c r="AA476" s="235"/>
      <c r="AB476" s="235"/>
      <c r="AC476" s="235"/>
      <c r="AD476" s="152"/>
      <c r="AE476" s="152"/>
      <c r="AF476" s="99"/>
      <c r="AG476" s="234" t="s">
        <v>177</v>
      </c>
      <c r="AH476" s="313"/>
      <c r="AI476" s="313"/>
      <c r="AJ476" s="313"/>
      <c r="AK476" s="313"/>
      <c r="AL476" s="313"/>
      <c r="AM476" s="313"/>
      <c r="AN476" s="313"/>
      <c r="AO476" s="313"/>
      <c r="AP476" s="99"/>
      <c r="AQ476" s="100"/>
      <c r="AR476" s="100"/>
    </row>
    <row r="477" spans="1:44" s="72" customFormat="1" ht="2.25" customHeight="1" x14ac:dyDescent="0.25">
      <c r="A477" s="82"/>
      <c r="B477" s="243"/>
      <c r="C477" s="243"/>
      <c r="D477" s="243"/>
      <c r="E477" s="243"/>
      <c r="F477" s="99"/>
      <c r="G477" s="152"/>
      <c r="H477" s="152"/>
      <c r="I477" s="152"/>
      <c r="J477" s="152"/>
      <c r="K477" s="152"/>
      <c r="L477" s="152"/>
      <c r="M477" s="152"/>
      <c r="N477" s="152"/>
      <c r="O477" s="78"/>
      <c r="P477" s="152"/>
      <c r="Q477" s="152"/>
      <c r="R477" s="152"/>
      <c r="S477" s="152"/>
      <c r="T477" s="102"/>
      <c r="U477" s="235"/>
      <c r="V477" s="235"/>
      <c r="W477" s="235"/>
      <c r="X477" s="235"/>
      <c r="Y477" s="235"/>
      <c r="Z477" s="235"/>
      <c r="AA477" s="235"/>
      <c r="AB477" s="235"/>
      <c r="AC477" s="235"/>
      <c r="AD477" s="152"/>
      <c r="AE477" s="152"/>
      <c r="AF477" s="99"/>
      <c r="AG477" s="313"/>
      <c r="AH477" s="313"/>
      <c r="AI477" s="313"/>
      <c r="AJ477" s="313"/>
      <c r="AK477" s="313"/>
      <c r="AL477" s="313"/>
      <c r="AM477" s="313"/>
      <c r="AN477" s="313"/>
      <c r="AO477" s="313"/>
      <c r="AP477" s="99"/>
      <c r="AQ477" s="100"/>
      <c r="AR477" s="100"/>
    </row>
    <row r="478" spans="1:44" s="72" customFormat="1" ht="15" customHeight="1" x14ac:dyDescent="0.25">
      <c r="A478" s="82"/>
      <c r="B478" s="99"/>
      <c r="C478" s="99"/>
      <c r="D478" s="99"/>
      <c r="E478" s="99"/>
      <c r="F478" s="99"/>
      <c r="G478" s="99"/>
      <c r="H478" s="99"/>
      <c r="I478" s="78"/>
      <c r="J478" s="78"/>
      <c r="K478" s="78"/>
      <c r="L478" s="78"/>
      <c r="M478" s="78"/>
      <c r="N478" s="78"/>
      <c r="O478" s="78"/>
      <c r="P478" s="78"/>
      <c r="Q478" s="78"/>
      <c r="R478" s="78"/>
      <c r="S478" s="78"/>
      <c r="T478" s="78"/>
      <c r="U478" s="78"/>
      <c r="V478" s="78"/>
      <c r="W478" s="78"/>
      <c r="X478" s="78"/>
      <c r="Y478" s="78"/>
      <c r="Z478" s="78"/>
      <c r="AA478" s="78"/>
      <c r="AB478" s="78"/>
      <c r="AC478" s="78"/>
      <c r="AD478" s="78"/>
      <c r="AE478" s="78"/>
      <c r="AF478" s="99"/>
      <c r="AG478" s="78"/>
      <c r="AH478" s="78"/>
      <c r="AI478" s="78"/>
      <c r="AJ478" s="78"/>
      <c r="AK478" s="78"/>
      <c r="AL478" s="78"/>
      <c r="AM478" s="78"/>
      <c r="AN478" s="78"/>
      <c r="AO478" s="78"/>
      <c r="AP478" s="99"/>
      <c r="AQ478" s="100"/>
      <c r="AR478" s="100"/>
    </row>
    <row r="479" spans="1:44" s="72" customFormat="1" ht="15" customHeight="1" x14ac:dyDescent="0.25">
      <c r="A479" s="82"/>
      <c r="B479" s="223"/>
      <c r="C479" s="224"/>
      <c r="D479" s="224"/>
      <c r="E479" s="225"/>
      <c r="F479" s="99"/>
      <c r="G479" s="169"/>
      <c r="H479" s="170"/>
      <c r="I479" s="170"/>
      <c r="J479" s="170"/>
      <c r="K479" s="170"/>
      <c r="L479" s="171"/>
      <c r="M479" s="222" t="s">
        <v>47</v>
      </c>
      <c r="N479" s="222"/>
      <c r="O479" s="78"/>
      <c r="P479" s="228"/>
      <c r="Q479" s="229"/>
      <c r="R479" s="229"/>
      <c r="S479" s="230"/>
      <c r="T479" s="99"/>
      <c r="U479" s="78"/>
      <c r="V479" s="78"/>
      <c r="W479" s="101"/>
      <c r="X479" s="192">
        <f>IF(P479=0,G479,IF(P479&lt;1920,G479*0.7,IF(P479&lt;1970,G479*0.9,G479)))</f>
        <v>0</v>
      </c>
      <c r="Y479" s="311"/>
      <c r="Z479" s="311"/>
      <c r="AA479" s="311"/>
      <c r="AB479" s="311"/>
      <c r="AC479" s="312"/>
      <c r="AD479" s="222" t="s">
        <v>47</v>
      </c>
      <c r="AE479" s="222"/>
      <c r="AF479" s="99"/>
      <c r="AG479" s="314"/>
      <c r="AH479" s="314"/>
      <c r="AI479" s="314"/>
      <c r="AJ479" s="314"/>
      <c r="AK479" s="78"/>
      <c r="AL479" s="78"/>
      <c r="AM479" s="78"/>
      <c r="AN479" s="78"/>
      <c r="AO479" s="78"/>
      <c r="AP479" s="99"/>
      <c r="AQ479" s="100"/>
      <c r="AR479" s="100"/>
    </row>
    <row r="480" spans="1:44" s="72" customFormat="1" ht="5.25" customHeight="1" x14ac:dyDescent="0.25">
      <c r="A480" s="82"/>
      <c r="B480" s="117"/>
      <c r="C480" s="117"/>
      <c r="D480" s="117"/>
      <c r="E480" s="117"/>
      <c r="F480" s="99"/>
      <c r="G480" s="99"/>
      <c r="H480" s="99"/>
      <c r="I480" s="78"/>
      <c r="J480" s="78"/>
      <c r="K480" s="78"/>
      <c r="L480" s="78"/>
      <c r="M480" s="101"/>
      <c r="N480" s="101"/>
      <c r="O480" s="78"/>
      <c r="P480" s="78"/>
      <c r="Q480" s="78"/>
      <c r="R480" s="78"/>
      <c r="S480" s="78"/>
      <c r="T480" s="78"/>
      <c r="U480" s="78"/>
      <c r="V480" s="78"/>
      <c r="W480" s="99"/>
      <c r="X480" s="100"/>
      <c r="Y480" s="100"/>
      <c r="Z480" s="100"/>
      <c r="AA480" s="100"/>
      <c r="AB480" s="100"/>
      <c r="AC480" s="101"/>
      <c r="AD480" s="78"/>
      <c r="AE480" s="78"/>
      <c r="AF480" s="99"/>
      <c r="AG480" s="78"/>
      <c r="AH480" s="78"/>
      <c r="AI480" s="78"/>
      <c r="AJ480" s="78"/>
      <c r="AK480" s="78"/>
      <c r="AL480" s="78"/>
      <c r="AM480" s="78"/>
      <c r="AN480" s="78"/>
      <c r="AO480" s="78"/>
      <c r="AP480" s="99"/>
      <c r="AQ480" s="100"/>
      <c r="AR480" s="100"/>
    </row>
    <row r="481" spans="1:42" s="99" customFormat="1" ht="15" customHeight="1" x14ac:dyDescent="0.25">
      <c r="A481" s="96"/>
      <c r="B481" s="223"/>
      <c r="C481" s="224"/>
      <c r="D481" s="224"/>
      <c r="E481" s="225"/>
      <c r="G481" s="169"/>
      <c r="H481" s="170"/>
      <c r="I481" s="170"/>
      <c r="J481" s="170"/>
      <c r="K481" s="170"/>
      <c r="L481" s="171"/>
      <c r="M481" s="222" t="s">
        <v>47</v>
      </c>
      <c r="N481" s="222"/>
      <c r="O481" s="78"/>
      <c r="P481" s="228"/>
      <c r="Q481" s="229"/>
      <c r="R481" s="229"/>
      <c r="S481" s="230"/>
      <c r="U481" s="78"/>
      <c r="V481" s="78"/>
      <c r="X481" s="192">
        <f>IF(P481=0,G481,IF(P481&lt;1920,G481*0.7,IF(P481&lt;1970,G481*0.9,G481)))</f>
        <v>0</v>
      </c>
      <c r="Y481" s="311"/>
      <c r="Z481" s="311"/>
      <c r="AA481" s="311"/>
      <c r="AB481" s="311"/>
      <c r="AC481" s="312"/>
      <c r="AD481" s="222" t="s">
        <v>47</v>
      </c>
      <c r="AE481" s="222"/>
      <c r="AG481" s="314"/>
      <c r="AH481" s="314"/>
      <c r="AI481" s="314"/>
      <c r="AJ481" s="314"/>
      <c r="AK481" s="78"/>
      <c r="AL481" s="78"/>
      <c r="AM481" s="78"/>
      <c r="AN481" s="78"/>
      <c r="AO481" s="78"/>
    </row>
    <row r="482" spans="1:42" s="99" customFormat="1" ht="15" customHeight="1" x14ac:dyDescent="0.25">
      <c r="A482" s="96">
        <v>46</v>
      </c>
      <c r="B482" s="155" t="s">
        <v>90</v>
      </c>
      <c r="C482" s="155"/>
      <c r="D482" s="155"/>
      <c r="E482" s="155"/>
      <c r="F482" s="155"/>
      <c r="G482" s="155"/>
      <c r="H482" s="155"/>
      <c r="I482" s="155"/>
      <c r="J482" s="155"/>
      <c r="K482" s="155"/>
      <c r="L482" s="155"/>
      <c r="M482" s="155"/>
      <c r="N482" s="155"/>
      <c r="O482" s="155"/>
      <c r="P482" s="155"/>
      <c r="Q482" s="155"/>
      <c r="R482" s="155"/>
      <c r="S482" s="155"/>
      <c r="T482" s="155"/>
      <c r="U482" s="155"/>
      <c r="V482" s="155"/>
      <c r="W482" s="155"/>
      <c r="X482" s="155"/>
      <c r="Y482" s="155"/>
      <c r="Z482" s="155"/>
      <c r="AA482" s="155"/>
      <c r="AB482" s="155"/>
      <c r="AC482" s="155"/>
      <c r="AD482" s="155"/>
      <c r="AE482" s="155"/>
      <c r="AF482" s="155"/>
      <c r="AG482" s="155"/>
      <c r="AH482" s="155"/>
      <c r="AI482" s="155"/>
      <c r="AJ482" s="155"/>
      <c r="AK482" s="334">
        <f>IF((SUM(AF453,AF455,AF457,AF459,AF461,AF463,AF465,AF467)-SUM(X479,X481))&gt;0,(SUM(AF453,AF455,AF457,AF459,AF461,AF463,AF465,AF467)-SUM(X479,X481)),IF((SUM(AF453,AF455,AF457,AF459,AF461,AF463,AF465,AF467)-SUM(X479,X481))&lt;0,"?",0))</f>
        <v>0</v>
      </c>
      <c r="AL482" s="335"/>
      <c r="AM482" s="335"/>
      <c r="AN482" s="336"/>
      <c r="AO482" s="222" t="s">
        <v>47</v>
      </c>
      <c r="AP482" s="222"/>
    </row>
    <row r="483" spans="1:42" s="22" customFormat="1" ht="4.5" customHeight="1" x14ac:dyDescent="0.25">
      <c r="A483" s="154"/>
      <c r="B483" s="126"/>
      <c r="C483" s="126"/>
      <c r="D483" s="126"/>
      <c r="E483" s="126"/>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c r="AO483" s="126"/>
      <c r="AP483" s="126"/>
    </row>
    <row r="484" spans="1:42" s="22" customFormat="1" ht="18.600000000000001" customHeight="1" x14ac:dyDescent="0.25">
      <c r="A484" s="29">
        <v>47</v>
      </c>
      <c r="B484" s="132" t="s">
        <v>214</v>
      </c>
      <c r="C484" s="133"/>
      <c r="D484" s="133"/>
      <c r="E484" s="133"/>
      <c r="F484" s="133"/>
      <c r="G484" s="133"/>
      <c r="H484" s="133"/>
      <c r="I484" s="133"/>
      <c r="J484" s="133"/>
      <c r="K484" s="133"/>
      <c r="L484" s="133"/>
      <c r="M484" s="133"/>
      <c r="N484" s="133"/>
      <c r="O484" s="133"/>
      <c r="P484" s="133"/>
      <c r="Q484" s="133"/>
      <c r="R484" s="133"/>
      <c r="S484" s="133"/>
      <c r="T484" s="133"/>
      <c r="U484" s="133"/>
      <c r="V484" s="133"/>
      <c r="W484" s="133"/>
      <c r="X484" s="133"/>
      <c r="Y484" s="133"/>
      <c r="Z484" s="133"/>
      <c r="AA484" s="133"/>
      <c r="AB484" s="133"/>
      <c r="AC484" s="133"/>
      <c r="AD484" s="133"/>
      <c r="AE484" s="133"/>
      <c r="AF484" s="133"/>
      <c r="AG484" s="133"/>
      <c r="AH484" s="133"/>
      <c r="AI484" s="133"/>
      <c r="AJ484" s="133"/>
      <c r="AK484" s="133"/>
      <c r="AL484" s="133"/>
      <c r="AM484" s="133"/>
      <c r="AN484" s="133"/>
      <c r="AO484" s="133"/>
      <c r="AP484" s="133"/>
    </row>
    <row r="485" spans="1:42" s="22" customFormat="1" ht="46.95" customHeight="1" x14ac:dyDescent="0.25">
      <c r="A485" s="29"/>
      <c r="B485" s="166" t="s">
        <v>264</v>
      </c>
      <c r="C485" s="166"/>
      <c r="D485" s="166"/>
      <c r="E485" s="166"/>
      <c r="F485" s="166"/>
      <c r="G485" s="166"/>
      <c r="H485" s="166"/>
      <c r="I485" s="166"/>
      <c r="J485" s="166"/>
      <c r="K485" s="166"/>
      <c r="L485" s="166"/>
      <c r="M485" s="166"/>
      <c r="N485" s="166"/>
      <c r="O485" s="166"/>
      <c r="P485" s="166"/>
      <c r="Q485" s="166"/>
      <c r="R485" s="166"/>
      <c r="S485" s="166"/>
      <c r="T485" s="166"/>
      <c r="U485" s="166"/>
      <c r="V485" s="166"/>
      <c r="W485" s="166"/>
      <c r="X485" s="166"/>
      <c r="Y485" s="166"/>
      <c r="Z485" s="166"/>
      <c r="AA485" s="166"/>
      <c r="AB485" s="166"/>
      <c r="AC485" s="166"/>
      <c r="AD485" s="166"/>
      <c r="AE485" s="166"/>
      <c r="AF485" s="166"/>
      <c r="AG485" s="166"/>
      <c r="AH485" s="166"/>
      <c r="AI485" s="166"/>
      <c r="AJ485" s="166"/>
      <c r="AK485" s="166"/>
      <c r="AL485" s="166"/>
      <c r="AM485" s="166"/>
      <c r="AN485" s="166"/>
      <c r="AO485" s="166"/>
      <c r="AP485" s="166"/>
    </row>
    <row r="486" spans="1:42" s="22" customFormat="1" ht="31.95" customHeight="1" x14ac:dyDescent="0.25">
      <c r="A486" s="29"/>
      <c r="B486" s="135" t="s">
        <v>213</v>
      </c>
      <c r="C486" s="135"/>
      <c r="D486" s="135"/>
      <c r="E486" s="135"/>
      <c r="F486" s="135"/>
      <c r="G486" s="55"/>
      <c r="H486" s="55"/>
      <c r="I486" s="337" t="s">
        <v>36</v>
      </c>
      <c r="J486" s="337"/>
      <c r="K486" s="337"/>
      <c r="L486" s="337"/>
      <c r="M486" s="337"/>
      <c r="N486" s="337"/>
      <c r="O486" s="337"/>
      <c r="P486" s="337"/>
      <c r="Q486" s="55"/>
      <c r="R486" s="55"/>
      <c r="S486" s="338" t="s">
        <v>37</v>
      </c>
      <c r="T486" s="338"/>
      <c r="U486" s="338"/>
      <c r="V486" s="338"/>
      <c r="W486" s="55"/>
      <c r="X486" s="55"/>
      <c r="Y486" s="234" t="s">
        <v>38</v>
      </c>
      <c r="Z486" s="234"/>
      <c r="AA486" s="234"/>
      <c r="AB486" s="234"/>
      <c r="AC486" s="234"/>
      <c r="AD486" s="234"/>
      <c r="AE486" s="234"/>
      <c r="AF486" s="234"/>
      <c r="AG486" s="234"/>
      <c r="AH486" s="234"/>
      <c r="AI486" s="234"/>
      <c r="AJ486" s="55"/>
      <c r="AK486" s="55"/>
      <c r="AL486" s="55"/>
      <c r="AM486" s="55"/>
      <c r="AN486" s="55"/>
      <c r="AO486" s="55"/>
      <c r="AP486" s="55"/>
    </row>
    <row r="487" spans="1:42" s="22" customFormat="1" ht="15" customHeight="1" x14ac:dyDescent="0.25">
      <c r="A487" s="29"/>
      <c r="B487" s="55"/>
      <c r="C487" s="55"/>
      <c r="D487" s="55"/>
      <c r="E487" s="55"/>
      <c r="F487" s="55"/>
      <c r="G487" s="55"/>
      <c r="H487" s="55"/>
      <c r="I487" s="5"/>
      <c r="J487" s="5"/>
      <c r="K487" s="5"/>
      <c r="L487" s="5"/>
      <c r="M487" s="5"/>
      <c r="N487" s="5"/>
      <c r="O487" s="5"/>
      <c r="P487" s="5"/>
      <c r="Q487" s="5"/>
      <c r="R487" s="5"/>
      <c r="S487" s="5"/>
      <c r="T487" s="5"/>
      <c r="U487" s="5"/>
      <c r="V487" s="5"/>
      <c r="W487" s="5"/>
      <c r="X487" s="5"/>
      <c r="Y487" s="5"/>
      <c r="Z487" s="5"/>
      <c r="AA487" s="5"/>
      <c r="AB487" s="5"/>
      <c r="AC487" s="5"/>
      <c r="AD487" s="5"/>
      <c r="AE487" s="5"/>
      <c r="AF487" s="55"/>
      <c r="AG487" s="55"/>
      <c r="AH487" s="55"/>
      <c r="AI487" s="55"/>
      <c r="AJ487" s="55"/>
      <c r="AK487" s="55"/>
      <c r="AL487" s="55"/>
      <c r="AM487" s="55"/>
      <c r="AN487" s="55"/>
      <c r="AO487" s="55"/>
      <c r="AP487" s="55"/>
    </row>
    <row r="488" spans="1:42" s="22" customFormat="1" ht="16.95" customHeight="1" x14ac:dyDescent="0.25">
      <c r="A488" s="29"/>
      <c r="B488" s="223"/>
      <c r="C488" s="224"/>
      <c r="D488" s="224"/>
      <c r="E488" s="225"/>
      <c r="F488" s="55"/>
      <c r="G488" s="55"/>
      <c r="H488" s="55"/>
      <c r="I488" s="175"/>
      <c r="J488" s="176"/>
      <c r="K488" s="176"/>
      <c r="L488" s="176"/>
      <c r="M488" s="176"/>
      <c r="N488" s="177"/>
      <c r="O488" s="61" t="s">
        <v>47</v>
      </c>
      <c r="P488" s="61"/>
      <c r="Q488" s="55"/>
      <c r="R488" s="55"/>
      <c r="S488" s="236"/>
      <c r="T488" s="237"/>
      <c r="U488" s="237"/>
      <c r="V488" s="238"/>
      <c r="W488" s="61"/>
      <c r="X488" s="55"/>
      <c r="Y488" s="55"/>
      <c r="Z488" s="55"/>
      <c r="AA488" s="55"/>
      <c r="AB488" s="239">
        <f>IF(S488=0,I488,IF(S488&lt;1920,I488*0.7,IF(S488&lt;1970,I488*0.9,I488)))</f>
        <v>0</v>
      </c>
      <c r="AC488" s="240"/>
      <c r="AD488" s="240"/>
      <c r="AE488" s="240"/>
      <c r="AF488" s="240"/>
      <c r="AG488" s="241"/>
      <c r="AH488" s="61" t="s">
        <v>47</v>
      </c>
      <c r="AI488" s="61"/>
      <c r="AJ488" s="55"/>
      <c r="AK488" s="55"/>
      <c r="AL488" s="55"/>
      <c r="AM488" s="55"/>
      <c r="AN488" s="55"/>
      <c r="AO488" s="55"/>
      <c r="AP488" s="55"/>
    </row>
    <row r="489" spans="1:42" s="22" customFormat="1" ht="3" customHeight="1" x14ac:dyDescent="0.25">
      <c r="A489" s="29"/>
      <c r="B489" s="55"/>
      <c r="C489" s="55"/>
      <c r="D489" s="55"/>
      <c r="E489" s="55"/>
      <c r="F489" s="55"/>
      <c r="G489" s="55"/>
      <c r="H489" s="55"/>
      <c r="I489" s="55"/>
      <c r="J489" s="55"/>
      <c r="K489" s="5"/>
      <c r="L489" s="5"/>
      <c r="M489" s="5"/>
      <c r="N489" s="5"/>
      <c r="O489" s="61"/>
      <c r="P489" s="61"/>
      <c r="Q489" s="55"/>
      <c r="R489" s="55"/>
      <c r="S489" s="5"/>
      <c r="T489" s="5"/>
      <c r="U489" s="5"/>
      <c r="V489" s="5"/>
      <c r="W489" s="55"/>
      <c r="X489" s="55"/>
      <c r="Y489" s="55"/>
      <c r="Z489" s="55"/>
      <c r="AA489" s="55"/>
      <c r="AB489" s="56"/>
      <c r="AC489" s="56"/>
      <c r="AD489" s="56"/>
      <c r="AE489" s="56"/>
      <c r="AF489" s="56"/>
      <c r="AG489" s="61"/>
      <c r="AH489" s="5"/>
      <c r="AI489" s="5"/>
      <c r="AJ489" s="55"/>
      <c r="AK489" s="55"/>
      <c r="AL489" s="55"/>
      <c r="AM489" s="55"/>
      <c r="AN489" s="55"/>
      <c r="AO489" s="55"/>
      <c r="AP489" s="55"/>
    </row>
    <row r="490" spans="1:42" s="55" customFormat="1" ht="15" customHeight="1" x14ac:dyDescent="0.25">
      <c r="A490" s="29"/>
      <c r="B490" s="223"/>
      <c r="C490" s="224"/>
      <c r="D490" s="224"/>
      <c r="E490" s="225"/>
      <c r="I490" s="175"/>
      <c r="J490" s="176"/>
      <c r="K490" s="176"/>
      <c r="L490" s="176"/>
      <c r="M490" s="176"/>
      <c r="N490" s="177"/>
      <c r="O490" s="61" t="s">
        <v>47</v>
      </c>
      <c r="P490" s="61"/>
      <c r="S490" s="236"/>
      <c r="T490" s="237"/>
      <c r="U490" s="237"/>
      <c r="V490" s="238"/>
      <c r="AB490" s="239">
        <f>IF(S490=0,I490,IF(S490&lt;1920,I490*0.7,IF(S490&lt;1970,I490*0.9,I490)))</f>
        <v>0</v>
      </c>
      <c r="AC490" s="240"/>
      <c r="AD490" s="240"/>
      <c r="AE490" s="240"/>
      <c r="AF490" s="240"/>
      <c r="AG490" s="241"/>
      <c r="AH490" s="61" t="s">
        <v>47</v>
      </c>
      <c r="AI490" s="61"/>
    </row>
    <row r="491" spans="1:42" s="55" customFormat="1" ht="3" customHeight="1" x14ac:dyDescent="0.25">
      <c r="A491" s="29"/>
      <c r="K491" s="5"/>
      <c r="L491" s="5"/>
      <c r="M491" s="5"/>
      <c r="N491" s="5"/>
      <c r="O491" s="61"/>
      <c r="P491" s="61"/>
      <c r="S491" s="5"/>
      <c r="T491" s="5"/>
      <c r="U491" s="5"/>
      <c r="V491" s="5"/>
      <c r="AB491" s="56"/>
      <c r="AC491" s="56"/>
      <c r="AD491" s="56"/>
      <c r="AE491" s="56"/>
      <c r="AF491" s="56"/>
      <c r="AG491" s="61"/>
      <c r="AH491" s="5"/>
      <c r="AI491" s="5"/>
    </row>
    <row r="492" spans="1:42" s="55" customFormat="1" ht="15" customHeight="1" x14ac:dyDescent="0.25">
      <c r="A492" s="29"/>
      <c r="B492" s="223"/>
      <c r="C492" s="224"/>
      <c r="D492" s="224"/>
      <c r="E492" s="225"/>
      <c r="I492" s="175"/>
      <c r="J492" s="176"/>
      <c r="K492" s="176"/>
      <c r="L492" s="176"/>
      <c r="M492" s="176"/>
      <c r="N492" s="177"/>
      <c r="O492" s="61" t="s">
        <v>47</v>
      </c>
      <c r="P492" s="61"/>
      <c r="S492" s="236"/>
      <c r="T492" s="237"/>
      <c r="U492" s="237"/>
      <c r="V492" s="238"/>
      <c r="AB492" s="239">
        <f>IF(S492=0,I492,IF(S492&lt;1920,I492*0.7,IF(S492&lt;1970,I492*0.9,I492)))</f>
        <v>0</v>
      </c>
      <c r="AC492" s="240"/>
      <c r="AD492" s="240"/>
      <c r="AE492" s="240"/>
      <c r="AF492" s="240"/>
      <c r="AG492" s="241"/>
      <c r="AH492" s="61" t="s">
        <v>47</v>
      </c>
      <c r="AI492" s="61"/>
    </row>
    <row r="493" spans="1:42" s="22" customFormat="1" ht="4.5" customHeight="1" x14ac:dyDescent="0.25">
      <c r="A493" s="10"/>
    </row>
    <row r="494" spans="1:42" s="22" customFormat="1" ht="15" customHeight="1" x14ac:dyDescent="0.25">
      <c r="A494" s="29">
        <v>48</v>
      </c>
      <c r="B494" s="316" t="s">
        <v>215</v>
      </c>
      <c r="C494" s="316"/>
      <c r="D494" s="316"/>
      <c r="E494" s="316"/>
      <c r="F494" s="316"/>
      <c r="G494" s="316"/>
      <c r="H494" s="316"/>
      <c r="I494" s="316"/>
      <c r="J494" s="316"/>
      <c r="K494" s="316"/>
      <c r="L494" s="316"/>
      <c r="M494" s="316"/>
      <c r="N494" s="316"/>
      <c r="O494" s="316"/>
      <c r="P494" s="316"/>
      <c r="Q494" s="316"/>
      <c r="R494" s="316"/>
      <c r="S494" s="316"/>
      <c r="T494" s="316"/>
      <c r="U494" s="316"/>
      <c r="V494" s="316"/>
      <c r="W494" s="316"/>
      <c r="X494" s="316"/>
      <c r="Y494" s="316"/>
      <c r="Z494" s="316"/>
      <c r="AA494" s="316"/>
      <c r="AB494" s="316"/>
      <c r="AC494" s="316"/>
      <c r="AD494" s="316"/>
      <c r="AE494" s="316"/>
      <c r="AF494" s="316"/>
      <c r="AG494" s="316"/>
      <c r="AH494" s="316"/>
      <c r="AI494" s="316"/>
      <c r="AJ494" s="316"/>
      <c r="AK494" s="316"/>
      <c r="AL494" s="316"/>
      <c r="AM494" s="316"/>
      <c r="AN494" s="316"/>
      <c r="AO494" s="316"/>
      <c r="AP494" s="316"/>
    </row>
    <row r="495" spans="1:42" s="22" customFormat="1" ht="15" customHeight="1" x14ac:dyDescent="0.25">
      <c r="A495" s="29"/>
      <c r="B495" s="316"/>
      <c r="C495" s="316"/>
      <c r="D495" s="316"/>
      <c r="E495" s="316"/>
      <c r="F495" s="316"/>
      <c r="G495" s="316"/>
      <c r="H495" s="316"/>
      <c r="I495" s="316"/>
      <c r="J495" s="316"/>
      <c r="K495" s="316"/>
      <c r="L495" s="316"/>
      <c r="M495" s="316"/>
      <c r="N495" s="316"/>
      <c r="O495" s="316"/>
      <c r="P495" s="316"/>
      <c r="Q495" s="316"/>
      <c r="R495" s="316"/>
      <c r="S495" s="316"/>
      <c r="T495" s="316"/>
      <c r="U495" s="316"/>
      <c r="V495" s="316"/>
      <c r="W495" s="316"/>
      <c r="X495" s="316"/>
      <c r="Y495" s="316"/>
      <c r="Z495" s="316"/>
      <c r="AA495" s="316"/>
      <c r="AB495" s="316"/>
      <c r="AC495" s="316"/>
      <c r="AD495" s="316"/>
      <c r="AE495" s="316"/>
      <c r="AF495" s="316"/>
      <c r="AG495" s="316"/>
      <c r="AH495" s="316"/>
      <c r="AI495" s="316"/>
      <c r="AJ495" s="316"/>
      <c r="AK495" s="316"/>
      <c r="AL495" s="316"/>
      <c r="AM495" s="316"/>
      <c r="AN495" s="316"/>
      <c r="AO495" s="316"/>
      <c r="AP495" s="316"/>
    </row>
    <row r="496" spans="1:42" s="22" customFormat="1" ht="24.75" customHeight="1" x14ac:dyDescent="0.25">
      <c r="A496" s="29"/>
      <c r="B496" s="316"/>
      <c r="C496" s="316"/>
      <c r="D496" s="316"/>
      <c r="E496" s="316"/>
      <c r="F496" s="316"/>
      <c r="G496" s="316"/>
      <c r="H496" s="316"/>
      <c r="I496" s="316"/>
      <c r="J496" s="316"/>
      <c r="K496" s="316"/>
      <c r="L496" s="316"/>
      <c r="M496" s="316"/>
      <c r="N496" s="316"/>
      <c r="O496" s="316"/>
      <c r="P496" s="316"/>
      <c r="Q496" s="316"/>
      <c r="R496" s="316"/>
      <c r="S496" s="316"/>
      <c r="T496" s="316"/>
      <c r="U496" s="316"/>
      <c r="V496" s="316"/>
      <c r="W496" s="316"/>
      <c r="X496" s="316"/>
      <c r="Y496" s="316"/>
      <c r="Z496" s="316"/>
      <c r="AA496" s="316"/>
      <c r="AB496" s="316"/>
      <c r="AC496" s="316"/>
      <c r="AD496" s="316"/>
      <c r="AE496" s="316"/>
      <c r="AF496" s="316"/>
      <c r="AG496" s="316"/>
      <c r="AH496" s="316"/>
      <c r="AI496" s="316"/>
      <c r="AJ496" s="316"/>
      <c r="AK496" s="316"/>
      <c r="AL496" s="316"/>
      <c r="AM496" s="316"/>
      <c r="AN496" s="316"/>
      <c r="AO496" s="316"/>
      <c r="AP496" s="316"/>
    </row>
    <row r="497" spans="1:42" s="55" customFormat="1" ht="42.6" customHeight="1" x14ac:dyDescent="0.25">
      <c r="A497" s="29"/>
      <c r="B497" s="242" t="s">
        <v>265</v>
      </c>
      <c r="C497" s="242"/>
      <c r="D497" s="242"/>
      <c r="E497" s="242"/>
      <c r="F497" s="242"/>
      <c r="G497" s="242"/>
      <c r="H497" s="242"/>
      <c r="I497" s="242"/>
      <c r="J497" s="242"/>
      <c r="K497" s="242"/>
      <c r="L497" s="242"/>
      <c r="M497" s="242"/>
      <c r="N497" s="242"/>
      <c r="O497" s="242"/>
      <c r="P497" s="242"/>
      <c r="Q497" s="242"/>
      <c r="R497" s="242"/>
      <c r="S497" s="242"/>
      <c r="T497" s="242"/>
      <c r="U497" s="242"/>
      <c r="V497" s="242"/>
      <c r="W497" s="242"/>
      <c r="X497" s="242"/>
      <c r="Y497" s="242"/>
      <c r="Z497" s="242"/>
      <c r="AA497" s="242"/>
      <c r="AB497" s="242"/>
      <c r="AC497" s="242"/>
      <c r="AD497" s="242"/>
      <c r="AE497" s="242"/>
      <c r="AF497" s="242"/>
      <c r="AG497" s="242"/>
      <c r="AH497" s="242"/>
      <c r="AI497" s="242"/>
      <c r="AJ497" s="242"/>
      <c r="AK497" s="242"/>
      <c r="AL497" s="242"/>
      <c r="AM497" s="242"/>
      <c r="AN497" s="242"/>
      <c r="AO497" s="242"/>
      <c r="AP497" s="242"/>
    </row>
    <row r="498" spans="1:42" s="22" customFormat="1" ht="6" customHeight="1" x14ac:dyDescent="0.25">
      <c r="A498" s="29"/>
      <c r="B498" s="55"/>
      <c r="C498" s="55"/>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c r="AM498" s="55"/>
      <c r="AN498" s="55"/>
      <c r="AO498" s="55"/>
      <c r="AP498" s="55"/>
    </row>
    <row r="499" spans="1:42" s="22" customFormat="1" ht="15" customHeight="1" x14ac:dyDescent="0.25">
      <c r="A499" s="29"/>
      <c r="B499" s="243" t="s">
        <v>216</v>
      </c>
      <c r="C499" s="135"/>
      <c r="D499" s="135"/>
      <c r="E499" s="135"/>
      <c r="F499" s="55"/>
      <c r="G499" s="234" t="s">
        <v>36</v>
      </c>
      <c r="H499" s="152"/>
      <c r="I499" s="152"/>
      <c r="J499" s="152"/>
      <c r="K499" s="152"/>
      <c r="L499" s="152"/>
      <c r="M499" s="152"/>
      <c r="N499" s="152"/>
      <c r="O499" s="5"/>
      <c r="P499" s="315" t="s">
        <v>37</v>
      </c>
      <c r="Q499" s="152"/>
      <c r="R499" s="152"/>
      <c r="S499" s="152"/>
      <c r="T499" s="68"/>
      <c r="U499" s="234" t="s">
        <v>38</v>
      </c>
      <c r="V499" s="235"/>
      <c r="W499" s="235"/>
      <c r="X499" s="235"/>
      <c r="Y499" s="235"/>
      <c r="Z499" s="235"/>
      <c r="AA499" s="235"/>
      <c r="AB499" s="235"/>
      <c r="AC499" s="235"/>
      <c r="AD499" s="152"/>
      <c r="AE499" s="152"/>
      <c r="AF499" s="55"/>
      <c r="AG499" s="234" t="s">
        <v>177</v>
      </c>
      <c r="AH499" s="313"/>
      <c r="AI499" s="313"/>
      <c r="AJ499" s="313"/>
      <c r="AK499" s="313"/>
      <c r="AL499" s="313"/>
      <c r="AM499" s="313"/>
      <c r="AN499" s="313"/>
      <c r="AO499" s="313"/>
      <c r="AP499" s="55"/>
    </row>
    <row r="500" spans="1:42" s="22" customFormat="1" ht="15" customHeight="1" x14ac:dyDescent="0.25">
      <c r="A500" s="29"/>
      <c r="B500" s="135"/>
      <c r="C500" s="135"/>
      <c r="D500" s="135"/>
      <c r="E500" s="135"/>
      <c r="F500" s="55"/>
      <c r="G500" s="152"/>
      <c r="H500" s="152"/>
      <c r="I500" s="152"/>
      <c r="J500" s="152"/>
      <c r="K500" s="152"/>
      <c r="L500" s="152"/>
      <c r="M500" s="152"/>
      <c r="N500" s="152"/>
      <c r="O500" s="5"/>
      <c r="P500" s="152"/>
      <c r="Q500" s="152"/>
      <c r="R500" s="152"/>
      <c r="S500" s="152"/>
      <c r="T500" s="68"/>
      <c r="U500" s="235"/>
      <c r="V500" s="235"/>
      <c r="W500" s="235"/>
      <c r="X500" s="235"/>
      <c r="Y500" s="235"/>
      <c r="Z500" s="235"/>
      <c r="AA500" s="235"/>
      <c r="AB500" s="235"/>
      <c r="AC500" s="235"/>
      <c r="AD500" s="152"/>
      <c r="AE500" s="152"/>
      <c r="AF500" s="55"/>
      <c r="AG500" s="313"/>
      <c r="AH500" s="313"/>
      <c r="AI500" s="313"/>
      <c r="AJ500" s="313"/>
      <c r="AK500" s="313"/>
      <c r="AL500" s="313"/>
      <c r="AM500" s="313"/>
      <c r="AN500" s="313"/>
      <c r="AO500" s="313"/>
      <c r="AP500" s="55"/>
    </row>
    <row r="501" spans="1:42" s="22" customFormat="1" ht="2.25" customHeight="1" x14ac:dyDescent="0.25">
      <c r="A501" s="29"/>
      <c r="B501" s="55"/>
      <c r="C501" s="55"/>
      <c r="D501" s="55"/>
      <c r="E501" s="55"/>
      <c r="F501" s="55"/>
      <c r="G501" s="55"/>
      <c r="H501" s="55"/>
      <c r="I501" s="5"/>
      <c r="J501" s="5"/>
      <c r="K501" s="5"/>
      <c r="L501" s="5"/>
      <c r="M501" s="5"/>
      <c r="N501" s="5"/>
      <c r="O501" s="5"/>
      <c r="P501" s="5"/>
      <c r="Q501" s="5"/>
      <c r="R501" s="5"/>
      <c r="S501" s="5"/>
      <c r="T501" s="5"/>
      <c r="U501" s="5"/>
      <c r="V501" s="5"/>
      <c r="W501" s="5"/>
      <c r="X501" s="5"/>
      <c r="Y501" s="5"/>
      <c r="Z501" s="5"/>
      <c r="AA501" s="5"/>
      <c r="AB501" s="5"/>
      <c r="AC501" s="5"/>
      <c r="AD501" s="5"/>
      <c r="AE501" s="5"/>
      <c r="AF501" s="55"/>
      <c r="AG501" s="5"/>
      <c r="AH501" s="5"/>
      <c r="AI501" s="5"/>
      <c r="AJ501" s="5"/>
      <c r="AK501" s="5"/>
      <c r="AL501" s="5"/>
      <c r="AM501" s="5"/>
      <c r="AN501" s="5"/>
      <c r="AO501" s="5"/>
      <c r="AP501" s="55"/>
    </row>
    <row r="502" spans="1:42" s="22" customFormat="1" ht="15" customHeight="1" x14ac:dyDescent="0.25">
      <c r="A502" s="29"/>
      <c r="B502" s="223"/>
      <c r="C502" s="224"/>
      <c r="D502" s="224"/>
      <c r="E502" s="225"/>
      <c r="F502" s="55"/>
      <c r="G502" s="169"/>
      <c r="H502" s="170"/>
      <c r="I502" s="170"/>
      <c r="J502" s="170"/>
      <c r="K502" s="170"/>
      <c r="L502" s="171"/>
      <c r="M502" s="222" t="s">
        <v>47</v>
      </c>
      <c r="N502" s="222"/>
      <c r="O502" s="5"/>
      <c r="P502" s="228"/>
      <c r="Q502" s="229"/>
      <c r="R502" s="229"/>
      <c r="S502" s="230"/>
      <c r="T502" s="55"/>
      <c r="U502" s="5"/>
      <c r="V502" s="5"/>
      <c r="W502" s="61"/>
      <c r="X502" s="192">
        <f>IF(P502=0,G502,IF(P502&lt;1920,G502*0.7,IF(P502&lt;1970,G502*0.9,G502)))</f>
        <v>0</v>
      </c>
      <c r="Y502" s="311"/>
      <c r="Z502" s="311"/>
      <c r="AA502" s="311"/>
      <c r="AB502" s="311"/>
      <c r="AC502" s="312"/>
      <c r="AD502" s="222" t="s">
        <v>47</v>
      </c>
      <c r="AE502" s="222"/>
      <c r="AF502" s="55"/>
      <c r="AG502" s="314"/>
      <c r="AH502" s="314"/>
      <c r="AI502" s="314"/>
      <c r="AJ502" s="314"/>
      <c r="AK502" s="5"/>
      <c r="AL502" s="5"/>
      <c r="AM502" s="5"/>
      <c r="AN502" s="5"/>
      <c r="AO502" s="5"/>
      <c r="AP502" s="55"/>
    </row>
    <row r="503" spans="1:42" s="22" customFormat="1" ht="6" customHeight="1" x14ac:dyDescent="0.25">
      <c r="A503" s="29"/>
      <c r="B503" s="55"/>
      <c r="C503" s="55"/>
      <c r="D503" s="55"/>
      <c r="E503" s="55"/>
      <c r="F503" s="55"/>
      <c r="G503" s="55"/>
      <c r="H503" s="55"/>
      <c r="I503" s="5"/>
      <c r="J503" s="5"/>
      <c r="K503" s="5"/>
      <c r="L503" s="5"/>
      <c r="M503" s="61"/>
      <c r="N503" s="61"/>
      <c r="O503" s="5"/>
      <c r="P503" s="5"/>
      <c r="Q503" s="5"/>
      <c r="R503" s="5"/>
      <c r="S503" s="5"/>
      <c r="T503" s="5"/>
      <c r="U503" s="5"/>
      <c r="V503" s="5"/>
      <c r="W503" s="55"/>
      <c r="X503" s="56"/>
      <c r="Y503" s="56"/>
      <c r="Z503" s="56"/>
      <c r="AA503" s="56"/>
      <c r="AB503" s="56"/>
      <c r="AC503" s="61"/>
      <c r="AD503" s="5"/>
      <c r="AE503" s="5"/>
      <c r="AF503" s="55"/>
      <c r="AG503" s="5"/>
      <c r="AH503" s="5"/>
      <c r="AI503" s="5"/>
      <c r="AJ503" s="5"/>
      <c r="AK503" s="5"/>
      <c r="AL503" s="5"/>
      <c r="AM503" s="5"/>
      <c r="AN503" s="5"/>
      <c r="AO503" s="5"/>
      <c r="AP503" s="55"/>
    </row>
    <row r="504" spans="1:42" s="55" customFormat="1" ht="16.2" customHeight="1" x14ac:dyDescent="0.25">
      <c r="A504" s="29"/>
      <c r="B504" s="223"/>
      <c r="C504" s="224"/>
      <c r="D504" s="224"/>
      <c r="E504" s="225"/>
      <c r="G504" s="169"/>
      <c r="H504" s="170"/>
      <c r="I504" s="170"/>
      <c r="J504" s="170"/>
      <c r="K504" s="170"/>
      <c r="L504" s="171"/>
      <c r="M504" s="222" t="s">
        <v>47</v>
      </c>
      <c r="N504" s="222"/>
      <c r="O504" s="5"/>
      <c r="P504" s="228"/>
      <c r="Q504" s="229"/>
      <c r="R504" s="229"/>
      <c r="S504" s="230"/>
      <c r="U504" s="5"/>
      <c r="V504" s="5"/>
      <c r="X504" s="192">
        <f>IF(P504=0,G504,IF(P504&lt;1920,G504*0.7,IF(P504&lt;1970,G504*0.9,G504)))</f>
        <v>0</v>
      </c>
      <c r="Y504" s="311"/>
      <c r="Z504" s="311"/>
      <c r="AA504" s="311"/>
      <c r="AB504" s="311"/>
      <c r="AC504" s="312"/>
      <c r="AD504" s="222" t="s">
        <v>47</v>
      </c>
      <c r="AE504" s="222"/>
      <c r="AG504" s="314"/>
      <c r="AH504" s="314"/>
      <c r="AI504" s="314"/>
      <c r="AJ504" s="314"/>
      <c r="AK504" s="5"/>
      <c r="AL504" s="5"/>
      <c r="AM504" s="5"/>
      <c r="AN504" s="5"/>
      <c r="AO504" s="5"/>
    </row>
    <row r="505" spans="1:42" s="22" customFormat="1" ht="2.25" customHeight="1" x14ac:dyDescent="0.25">
      <c r="A505" s="29"/>
    </row>
    <row r="506" spans="1:42" s="99" customFormat="1" ht="15" customHeight="1" x14ac:dyDescent="0.25">
      <c r="A506" s="96">
        <v>49</v>
      </c>
      <c r="B506" s="107" t="s">
        <v>141</v>
      </c>
      <c r="C506" s="107"/>
      <c r="D506" s="107"/>
      <c r="E506" s="107"/>
      <c r="F506" s="107"/>
      <c r="G506" s="107"/>
      <c r="H506" s="107"/>
      <c r="I506" s="107"/>
      <c r="J506" s="107"/>
      <c r="K506" s="107"/>
      <c r="L506" s="107"/>
      <c r="M506" s="107"/>
      <c r="N506" s="107"/>
      <c r="O506" s="107"/>
      <c r="P506" s="107"/>
      <c r="Q506" s="107"/>
      <c r="R506" s="107"/>
      <c r="S506" s="107"/>
      <c r="T506" s="107"/>
      <c r="U506" s="107"/>
      <c r="V506" s="107"/>
      <c r="W506" s="107"/>
      <c r="X506" s="107"/>
      <c r="Y506" s="107"/>
      <c r="Z506" s="107"/>
      <c r="AA506" s="107"/>
      <c r="AB506" s="107"/>
      <c r="AC506" s="107"/>
      <c r="AD506" s="107"/>
      <c r="AE506" s="107"/>
      <c r="AF506" s="104"/>
      <c r="AG506" s="104"/>
      <c r="AH506" s="104"/>
      <c r="AI506" s="104"/>
      <c r="AJ506" s="331">
        <f>IF((SUM(AB488,AB490,AB492)-SUM(X502,X504))&gt;0,(SUM(AB488,AB490,AB492)-SUM(X502,X504)),IF((SUM(AB488,AB490,AB492)-SUM(X502,X504))&lt;0,"?",0))</f>
        <v>0</v>
      </c>
      <c r="AK506" s="332"/>
      <c r="AL506" s="332"/>
      <c r="AM506" s="332"/>
      <c r="AN506" s="332"/>
      <c r="AO506" s="333"/>
      <c r="AP506" s="101" t="s">
        <v>47</v>
      </c>
    </row>
    <row r="507" spans="1:42" s="22" customFormat="1" ht="2.25" customHeight="1" x14ac:dyDescent="0.25">
      <c r="A507" s="29"/>
    </row>
    <row r="508" spans="1:42" s="22" customFormat="1" ht="15" customHeight="1" x14ac:dyDescent="0.25">
      <c r="A508" s="29">
        <v>50</v>
      </c>
      <c r="B508" s="127" t="s">
        <v>114</v>
      </c>
      <c r="C508" s="128"/>
      <c r="D508" s="128"/>
      <c r="E508" s="128"/>
      <c r="F508" s="128"/>
      <c r="G508" s="128"/>
      <c r="H508" s="128"/>
      <c r="I508" s="128"/>
      <c r="J508" s="128"/>
      <c r="K508" s="128"/>
      <c r="L508" s="128"/>
      <c r="M508" s="128"/>
      <c r="N508" s="128"/>
      <c r="O508" s="128"/>
      <c r="P508" s="128"/>
      <c r="Q508" s="128"/>
      <c r="R508" s="128"/>
      <c r="S508" s="128"/>
      <c r="T508" s="128"/>
      <c r="U508" s="128"/>
      <c r="V508" s="128"/>
      <c r="W508" s="128"/>
      <c r="X508" s="128"/>
      <c r="Y508" s="128"/>
      <c r="Z508" s="128"/>
      <c r="AA508" s="128"/>
      <c r="AB508" s="128"/>
      <c r="AC508" s="128"/>
      <c r="AD508" s="128"/>
      <c r="AE508" s="128"/>
      <c r="AF508" s="128"/>
      <c r="AG508" s="128"/>
      <c r="AH508" s="128"/>
      <c r="AI508" s="128"/>
      <c r="AJ508" s="128"/>
      <c r="AK508" s="128"/>
      <c r="AL508" s="128"/>
      <c r="AM508" s="128"/>
      <c r="AN508" s="128"/>
      <c r="AO508" s="128"/>
      <c r="AP508" s="128"/>
    </row>
    <row r="509" spans="1:42" s="22" customFormat="1" ht="2.25" customHeight="1" x14ac:dyDescent="0.25">
      <c r="A509" s="29"/>
    </row>
    <row r="510" spans="1:42" s="22" customFormat="1" ht="15" customHeight="1" x14ac:dyDescent="0.25">
      <c r="A510" s="29"/>
      <c r="B510" s="173" t="s">
        <v>48</v>
      </c>
      <c r="C510" s="128"/>
      <c r="D510" s="128"/>
      <c r="E510" s="128"/>
      <c r="F510" s="128"/>
      <c r="G510" s="128"/>
      <c r="H510" s="128"/>
      <c r="I510" s="128"/>
      <c r="J510" s="128"/>
      <c r="K510" s="128"/>
      <c r="L510" s="128"/>
      <c r="M510" s="128"/>
      <c r="N510" s="128"/>
      <c r="O510" s="128"/>
      <c r="Q510" s="231"/>
      <c r="R510" s="232"/>
      <c r="S510" s="232"/>
      <c r="T510" s="232"/>
      <c r="U510" s="232"/>
      <c r="V510" s="233"/>
      <c r="W510" s="126" t="s">
        <v>47</v>
      </c>
      <c r="X510" s="126"/>
    </row>
    <row r="511" spans="1:42" s="22" customFormat="1" ht="2.25" customHeight="1" x14ac:dyDescent="0.25">
      <c r="A511" s="29"/>
      <c r="E511" s="26"/>
      <c r="F511" s="26"/>
      <c r="G511" s="26"/>
      <c r="P511" s="26"/>
    </row>
    <row r="512" spans="1:42" s="22" customFormat="1" ht="15" customHeight="1" x14ac:dyDescent="0.25">
      <c r="A512" s="29"/>
      <c r="B512" s="173" t="s">
        <v>49</v>
      </c>
      <c r="C512" s="128"/>
      <c r="D512" s="128"/>
      <c r="E512" s="128"/>
      <c r="F512" s="128"/>
      <c r="G512" s="128"/>
      <c r="H512" s="128"/>
      <c r="I512" s="128"/>
      <c r="J512" s="128"/>
      <c r="K512" s="128"/>
      <c r="L512" s="128"/>
      <c r="M512" s="128"/>
      <c r="N512" s="128"/>
      <c r="O512" s="128"/>
      <c r="Q512" s="231"/>
      <c r="R512" s="232"/>
      <c r="S512" s="232"/>
      <c r="T512" s="232"/>
      <c r="U512" s="232"/>
      <c r="V512" s="233"/>
      <c r="W512" s="126" t="s">
        <v>47</v>
      </c>
      <c r="X512" s="126"/>
    </row>
    <row r="513" spans="1:42" s="22" customFormat="1" ht="2.25" customHeight="1" x14ac:dyDescent="0.25">
      <c r="A513" s="29"/>
      <c r="E513" s="26"/>
      <c r="F513" s="26"/>
      <c r="G513" s="26"/>
      <c r="P513" s="26"/>
    </row>
    <row r="514" spans="1:42" s="22" customFormat="1" ht="15" customHeight="1" x14ac:dyDescent="0.25">
      <c r="A514" s="29"/>
      <c r="B514" s="173" t="s">
        <v>50</v>
      </c>
      <c r="C514" s="128"/>
      <c r="D514" s="128"/>
      <c r="E514" s="128"/>
      <c r="F514" s="128"/>
      <c r="G514" s="128"/>
      <c r="H514" s="128"/>
      <c r="I514" s="128"/>
      <c r="J514" s="128"/>
      <c r="K514" s="128"/>
      <c r="L514" s="128"/>
      <c r="M514" s="128"/>
      <c r="N514" s="128"/>
      <c r="O514" s="128"/>
      <c r="Q514" s="231"/>
      <c r="R514" s="232"/>
      <c r="S514" s="232"/>
      <c r="T514" s="232"/>
      <c r="U514" s="232"/>
      <c r="V514" s="233"/>
      <c r="W514" s="126" t="s">
        <v>47</v>
      </c>
      <c r="X514" s="126"/>
    </row>
    <row r="515" spans="1:42" s="22" customFormat="1" ht="2.25" customHeight="1" x14ac:dyDescent="0.25">
      <c r="A515" s="29"/>
      <c r="E515" s="26"/>
      <c r="F515" s="26"/>
      <c r="G515" s="26"/>
      <c r="P515" s="26"/>
    </row>
    <row r="516" spans="1:42" s="22" customFormat="1" ht="15" customHeight="1" x14ac:dyDescent="0.25">
      <c r="A516" s="29"/>
      <c r="B516" s="173" t="s">
        <v>51</v>
      </c>
      <c r="C516" s="128"/>
      <c r="D516" s="128"/>
      <c r="E516" s="128"/>
      <c r="F516" s="128"/>
      <c r="G516" s="128"/>
      <c r="H516" s="128"/>
      <c r="I516" s="128"/>
      <c r="J516" s="128"/>
      <c r="K516" s="128"/>
      <c r="L516" s="128"/>
      <c r="M516" s="128"/>
      <c r="N516" s="128"/>
      <c r="O516" s="128"/>
      <c r="Q516" s="231"/>
      <c r="R516" s="232"/>
      <c r="S516" s="232"/>
      <c r="T516" s="232"/>
      <c r="U516" s="232"/>
      <c r="V516" s="233"/>
      <c r="W516" s="126" t="s">
        <v>47</v>
      </c>
      <c r="X516" s="126"/>
    </row>
    <row r="517" spans="1:42" s="22" customFormat="1" ht="2.25" customHeight="1" x14ac:dyDescent="0.25">
      <c r="A517" s="29"/>
      <c r="E517" s="26"/>
      <c r="F517" s="26"/>
      <c r="G517" s="26"/>
      <c r="P517" s="26"/>
    </row>
    <row r="518" spans="1:42" s="22" customFormat="1" ht="15" customHeight="1" x14ac:dyDescent="0.25">
      <c r="A518" s="29"/>
      <c r="B518" s="173" t="s">
        <v>52</v>
      </c>
      <c r="C518" s="128"/>
      <c r="D518" s="128"/>
      <c r="E518" s="128"/>
      <c r="F518" s="128"/>
      <c r="G518" s="128"/>
      <c r="H518" s="128"/>
      <c r="I518" s="128"/>
      <c r="J518" s="128"/>
      <c r="K518" s="128"/>
      <c r="L518" s="128"/>
      <c r="M518" s="128"/>
      <c r="N518" s="128"/>
      <c r="O518" s="128"/>
      <c r="Q518" s="231"/>
      <c r="R518" s="232"/>
      <c r="S518" s="232"/>
      <c r="T518" s="232"/>
      <c r="U518" s="232"/>
      <c r="V518" s="233"/>
      <c r="W518" s="126" t="s">
        <v>47</v>
      </c>
      <c r="X518" s="126"/>
    </row>
    <row r="519" spans="1:42" s="22" customFormat="1" ht="2.25" customHeight="1" x14ac:dyDescent="0.25">
      <c r="A519" s="29"/>
      <c r="E519" s="26"/>
      <c r="F519" s="26"/>
      <c r="G519" s="26"/>
      <c r="P519" s="26"/>
    </row>
    <row r="520" spans="1:42" s="22" customFormat="1" ht="15" customHeight="1" x14ac:dyDescent="0.25">
      <c r="A520" s="29"/>
      <c r="B520" s="173" t="s">
        <v>53</v>
      </c>
      <c r="C520" s="128"/>
      <c r="D520" s="128"/>
      <c r="E520" s="128"/>
      <c r="F520" s="128"/>
      <c r="G520" s="128"/>
      <c r="H520" s="128"/>
      <c r="I520" s="128"/>
      <c r="J520" s="128"/>
      <c r="K520" s="128"/>
      <c r="L520" s="128"/>
      <c r="M520" s="128"/>
      <c r="N520" s="128"/>
      <c r="O520" s="128"/>
      <c r="Q520" s="231"/>
      <c r="R520" s="232"/>
      <c r="S520" s="232"/>
      <c r="T520" s="232"/>
      <c r="U520" s="232"/>
      <c r="V520" s="233"/>
      <c r="W520" s="126" t="s">
        <v>47</v>
      </c>
      <c r="X520" s="126"/>
    </row>
    <row r="521" spans="1:42" s="22" customFormat="1" ht="2.25" customHeight="1" x14ac:dyDescent="0.25">
      <c r="A521" s="29"/>
    </row>
    <row r="522" spans="1:42" s="22" customFormat="1" ht="15" customHeight="1" x14ac:dyDescent="0.25">
      <c r="A522" s="29">
        <v>51</v>
      </c>
      <c r="B522" s="127" t="s">
        <v>91</v>
      </c>
      <c r="C522" s="128"/>
      <c r="D522" s="128"/>
      <c r="E522" s="128"/>
      <c r="F522" s="128"/>
      <c r="G522" s="128"/>
      <c r="H522" s="128"/>
      <c r="I522" s="128"/>
      <c r="J522" s="128"/>
      <c r="K522" s="128"/>
      <c r="L522" s="128"/>
      <c r="M522" s="128"/>
      <c r="N522" s="128"/>
      <c r="O522" s="128"/>
      <c r="P522" s="128"/>
      <c r="Q522" s="128"/>
      <c r="R522" s="128"/>
      <c r="S522" s="128"/>
      <c r="T522" s="128"/>
      <c r="U522" s="128"/>
      <c r="V522" s="128"/>
      <c r="W522" s="128"/>
      <c r="X522" s="128"/>
      <c r="Y522" s="128"/>
      <c r="Z522" s="128"/>
      <c r="AA522" s="128"/>
      <c r="AB522" s="128"/>
      <c r="AC522" s="128"/>
      <c r="AD522" s="128"/>
      <c r="AE522" s="128"/>
      <c r="AF522" s="128"/>
      <c r="AG522" s="128"/>
      <c r="AH522" s="128"/>
      <c r="AI522" s="128"/>
      <c r="AJ522" s="128"/>
      <c r="AK522" s="128"/>
      <c r="AL522" s="128"/>
      <c r="AM522" s="128"/>
      <c r="AN522" s="128"/>
      <c r="AO522" s="128"/>
      <c r="AP522" s="128"/>
    </row>
    <row r="523" spans="1:42" s="22" customFormat="1" ht="2.25" customHeight="1" x14ac:dyDescent="0.25">
      <c r="A523" s="29"/>
      <c r="B523" s="18"/>
      <c r="C523" s="27"/>
      <c r="D523" s="27"/>
      <c r="E523" s="27"/>
      <c r="F523" s="27"/>
      <c r="G523" s="27"/>
      <c r="H523" s="27"/>
      <c r="I523" s="27"/>
      <c r="J523" s="27"/>
      <c r="K523" s="27"/>
      <c r="L523" s="27"/>
      <c r="M523" s="27"/>
      <c r="N523" s="27"/>
      <c r="O523" s="27"/>
      <c r="P523" s="27"/>
      <c r="Q523" s="27"/>
      <c r="R523" s="27"/>
      <c r="S523" s="27"/>
      <c r="T523" s="27"/>
      <c r="U523" s="27"/>
      <c r="V523" s="27"/>
      <c r="W523" s="27"/>
      <c r="X523" s="27"/>
      <c r="Y523" s="27"/>
      <c r="Z523" s="27"/>
      <c r="AA523" s="27"/>
      <c r="AB523" s="27"/>
      <c r="AC523" s="27"/>
      <c r="AD523" s="27"/>
      <c r="AE523" s="27"/>
      <c r="AF523" s="27"/>
      <c r="AG523" s="27"/>
      <c r="AH523" s="27"/>
      <c r="AI523" s="27"/>
      <c r="AJ523" s="27"/>
      <c r="AK523" s="27"/>
      <c r="AL523" s="27"/>
      <c r="AM523" s="27"/>
      <c r="AN523" s="27"/>
      <c r="AO523" s="27"/>
      <c r="AP523" s="27"/>
    </row>
    <row r="524" spans="1:42" s="22" customFormat="1" ht="15" customHeight="1" x14ac:dyDescent="0.25">
      <c r="A524" s="29"/>
      <c r="B524" s="136" t="s">
        <v>31</v>
      </c>
      <c r="C524" s="126"/>
      <c r="D524" s="126"/>
      <c r="E524" s="126"/>
      <c r="F524" s="126"/>
      <c r="G524" s="126"/>
      <c r="H524" s="126"/>
      <c r="I524" s="126"/>
      <c r="J524" s="126"/>
      <c r="K524" s="126"/>
      <c r="L524" s="126"/>
      <c r="M524" s="126"/>
      <c r="N524" s="126"/>
      <c r="O524" s="126"/>
      <c r="Q524" s="231"/>
      <c r="R524" s="232"/>
      <c r="S524" s="232"/>
      <c r="T524" s="232"/>
      <c r="U524" s="232"/>
      <c r="V524" s="233"/>
      <c r="W524" s="126" t="s">
        <v>47</v>
      </c>
      <c r="X524" s="126"/>
    </row>
    <row r="525" spans="1:42" s="22" customFormat="1" ht="2.25" customHeight="1" x14ac:dyDescent="0.25">
      <c r="A525" s="29"/>
    </row>
    <row r="526" spans="1:42" s="22" customFormat="1" ht="15" customHeight="1" x14ac:dyDescent="0.25">
      <c r="A526" s="29"/>
      <c r="B526" s="136" t="s">
        <v>92</v>
      </c>
      <c r="C526" s="126"/>
      <c r="D526" s="126"/>
      <c r="E526" s="126"/>
      <c r="F526" s="126"/>
      <c r="G526" s="126"/>
      <c r="H526" s="126"/>
      <c r="I526" s="126"/>
      <c r="J526" s="126"/>
      <c r="K526" s="126"/>
      <c r="L526" s="126"/>
      <c r="M526" s="126"/>
      <c r="N526" s="126"/>
      <c r="O526" s="126"/>
      <c r="Q526" s="231"/>
      <c r="R526" s="232"/>
      <c r="S526" s="232"/>
      <c r="T526" s="232"/>
      <c r="U526" s="232"/>
      <c r="V526" s="233"/>
      <c r="W526" s="126" t="s">
        <v>47</v>
      </c>
      <c r="X526" s="126"/>
    </row>
    <row r="527" spans="1:42" s="22" customFormat="1" ht="2.25" customHeight="1" x14ac:dyDescent="0.25">
      <c r="A527" s="29"/>
    </row>
    <row r="528" spans="1:42" s="22" customFormat="1" ht="15" customHeight="1" x14ac:dyDescent="0.25">
      <c r="A528" s="29"/>
      <c r="B528" s="136" t="s">
        <v>54</v>
      </c>
      <c r="C528" s="126"/>
      <c r="D528" s="126"/>
      <c r="E528" s="126"/>
      <c r="F528" s="126"/>
      <c r="G528" s="126"/>
      <c r="H528" s="126"/>
      <c r="I528" s="126"/>
      <c r="J528" s="126"/>
      <c r="K528" s="126"/>
      <c r="L528" s="126"/>
      <c r="M528" s="126"/>
      <c r="N528" s="126"/>
      <c r="O528" s="126"/>
      <c r="Q528" s="231"/>
      <c r="R528" s="252"/>
      <c r="S528" s="252"/>
      <c r="T528" s="252"/>
      <c r="U528" s="252"/>
      <c r="V528" s="253"/>
      <c r="W528" s="126" t="s">
        <v>47</v>
      </c>
      <c r="X528" s="126"/>
    </row>
    <row r="529" spans="1:42" s="22" customFormat="1" ht="2.25" customHeight="1" x14ac:dyDescent="0.25">
      <c r="A529" s="29"/>
    </row>
    <row r="530" spans="1:42" s="22" customFormat="1" ht="15" customHeight="1" x14ac:dyDescent="0.25">
      <c r="A530" s="29"/>
      <c r="B530" s="136" t="s">
        <v>34</v>
      </c>
      <c r="C530" s="126"/>
      <c r="D530" s="126"/>
      <c r="E530" s="126"/>
      <c r="F530" s="126"/>
      <c r="G530" s="126"/>
      <c r="H530" s="126"/>
      <c r="I530" s="126"/>
      <c r="J530" s="126"/>
      <c r="K530" s="126"/>
      <c r="L530" s="126"/>
      <c r="M530" s="126"/>
      <c r="N530" s="126"/>
      <c r="O530" s="126"/>
      <c r="Q530" s="231"/>
      <c r="R530" s="232"/>
      <c r="S530" s="232"/>
      <c r="T530" s="232"/>
      <c r="U530" s="232"/>
      <c r="V530" s="233"/>
      <c r="W530" s="126" t="s">
        <v>47</v>
      </c>
      <c r="X530" s="126"/>
    </row>
    <row r="531" spans="1:42" s="22" customFormat="1" ht="4.5" customHeight="1" x14ac:dyDescent="0.25">
      <c r="A531" s="29"/>
    </row>
    <row r="532" spans="1:42" s="22" customFormat="1" ht="15" customHeight="1" x14ac:dyDescent="0.25">
      <c r="A532" s="29"/>
      <c r="B532" s="124" t="s">
        <v>189</v>
      </c>
      <c r="C532" s="124"/>
      <c r="D532" s="124"/>
      <c r="E532" s="124"/>
      <c r="F532" s="124"/>
      <c r="G532" s="124"/>
      <c r="H532" s="124"/>
      <c r="I532" s="124"/>
      <c r="J532" s="124"/>
      <c r="K532" s="124"/>
      <c r="L532" s="124"/>
      <c r="M532" s="124"/>
      <c r="N532" s="124"/>
      <c r="O532" s="124"/>
      <c r="P532" s="124"/>
      <c r="Q532" s="124"/>
      <c r="R532" s="124"/>
      <c r="S532" s="124"/>
      <c r="T532" s="124"/>
      <c r="U532" s="124"/>
      <c r="V532" s="124"/>
      <c r="W532" s="124"/>
      <c r="X532" s="124"/>
      <c r="Y532" s="124"/>
      <c r="Z532" s="124"/>
      <c r="AA532" s="124"/>
      <c r="AB532" s="124"/>
      <c r="AC532" s="124"/>
      <c r="AD532" s="124"/>
      <c r="AE532" s="124"/>
      <c r="AF532" s="124"/>
      <c r="AG532" s="124"/>
      <c r="AH532" s="124"/>
      <c r="AI532" s="124"/>
      <c r="AJ532" s="124"/>
      <c r="AK532" s="124"/>
      <c r="AL532" s="124"/>
      <c r="AM532" s="124"/>
      <c r="AN532" s="124"/>
      <c r="AO532" s="124"/>
      <c r="AP532" s="125"/>
    </row>
    <row r="533" spans="1:42" s="22" customFormat="1" ht="4.5" customHeight="1" x14ac:dyDescent="0.25">
      <c r="A533" s="29"/>
    </row>
    <row r="534" spans="1:42" s="22" customFormat="1" ht="15.6" customHeight="1" x14ac:dyDescent="0.25">
      <c r="A534" s="29">
        <v>52</v>
      </c>
      <c r="B534" s="132" t="s">
        <v>217</v>
      </c>
      <c r="C534" s="133"/>
      <c r="D534" s="133"/>
      <c r="E534" s="133"/>
      <c r="F534" s="133"/>
      <c r="G534" s="133"/>
      <c r="H534" s="133"/>
      <c r="I534" s="133"/>
      <c r="J534" s="133"/>
      <c r="K534" s="133"/>
      <c r="L534" s="133"/>
      <c r="M534" s="133"/>
      <c r="N534" s="133"/>
      <c r="O534" s="133"/>
      <c r="P534" s="133"/>
      <c r="Q534" s="133"/>
      <c r="R534" s="133"/>
      <c r="S534" s="133"/>
      <c r="T534" s="133"/>
      <c r="U534" s="133"/>
      <c r="V534" s="133"/>
      <c r="W534" s="133"/>
      <c r="X534" s="133"/>
      <c r="Y534" s="133"/>
      <c r="Z534" s="133"/>
      <c r="AA534" s="133"/>
      <c r="AB534" s="133"/>
      <c r="AC534" s="133"/>
      <c r="AD534" s="133"/>
      <c r="AE534" s="133"/>
      <c r="AF534" s="133"/>
      <c r="AG534" s="133"/>
      <c r="AH534" s="133"/>
      <c r="AI534" s="133"/>
      <c r="AJ534" s="133"/>
      <c r="AK534" s="133"/>
      <c r="AL534" s="133"/>
      <c r="AM534" s="133"/>
      <c r="AN534" s="133"/>
      <c r="AO534" s="133"/>
      <c r="AP534" s="133"/>
    </row>
    <row r="535" spans="1:42" s="55" customFormat="1" ht="109.95" customHeight="1" x14ac:dyDescent="0.25">
      <c r="A535" s="29"/>
      <c r="B535" s="227" t="s">
        <v>218</v>
      </c>
      <c r="C535" s="133"/>
      <c r="D535" s="133"/>
      <c r="E535" s="133"/>
      <c r="F535" s="133"/>
      <c r="G535" s="133"/>
      <c r="H535" s="133"/>
      <c r="I535" s="133"/>
      <c r="J535" s="133"/>
      <c r="K535" s="133"/>
      <c r="L535" s="133"/>
      <c r="M535" s="133"/>
      <c r="N535" s="133"/>
      <c r="O535" s="133"/>
      <c r="P535" s="133"/>
      <c r="Q535" s="133"/>
      <c r="R535" s="133"/>
      <c r="S535" s="133"/>
      <c r="T535" s="133"/>
      <c r="U535" s="133"/>
      <c r="V535" s="133"/>
      <c r="W535" s="133"/>
      <c r="X535" s="133"/>
      <c r="Y535" s="133"/>
      <c r="Z535" s="133"/>
      <c r="AA535" s="133"/>
      <c r="AB535" s="133"/>
      <c r="AC535" s="133"/>
      <c r="AD535" s="133"/>
      <c r="AE535" s="133"/>
      <c r="AF535" s="133"/>
      <c r="AG535" s="133"/>
      <c r="AH535" s="133"/>
      <c r="AI535" s="133"/>
      <c r="AJ535" s="133"/>
      <c r="AK535" s="133"/>
      <c r="AL535" s="133"/>
      <c r="AM535" s="133"/>
      <c r="AN535" s="133"/>
      <c r="AO535" s="133"/>
      <c r="AP535" s="133"/>
    </row>
    <row r="536" spans="1:42" s="55" customFormat="1" ht="19.2" customHeight="1" x14ac:dyDescent="0.25">
      <c r="A536" s="29"/>
      <c r="B536" s="166" t="s">
        <v>219</v>
      </c>
      <c r="C536" s="166"/>
      <c r="D536" s="166"/>
      <c r="E536" s="166"/>
      <c r="F536" s="166"/>
      <c r="G536" s="166"/>
      <c r="H536" s="166"/>
      <c r="I536" s="166"/>
      <c r="J536" s="166"/>
      <c r="K536" s="166"/>
      <c r="L536" s="166"/>
      <c r="M536" s="166"/>
      <c r="N536" s="166"/>
      <c r="O536" s="166"/>
      <c r="P536" s="166"/>
      <c r="Q536" s="166"/>
      <c r="R536" s="166"/>
      <c r="S536" s="166"/>
      <c r="T536" s="166"/>
      <c r="U536" s="166"/>
      <c r="V536" s="251" t="s">
        <v>220</v>
      </c>
      <c r="W536" s="251"/>
      <c r="X536" s="251"/>
      <c r="Y536" s="251"/>
      <c r="Z536" s="251"/>
      <c r="AA536" s="251"/>
      <c r="AB536" s="251"/>
      <c r="AC536" s="251"/>
      <c r="AD536" s="251"/>
      <c r="AE536" s="251"/>
      <c r="AF536" s="251"/>
      <c r="AG536" s="251"/>
      <c r="AH536" s="251"/>
      <c r="AI536" s="251"/>
      <c r="AJ536" s="251"/>
      <c r="AK536" s="251"/>
      <c r="AL536" s="251"/>
      <c r="AM536" s="66" t="s">
        <v>193</v>
      </c>
      <c r="AO536" s="73"/>
      <c r="AP536" s="65"/>
    </row>
    <row r="537" spans="1:42" s="22" customFormat="1" ht="2.25" customHeight="1" x14ac:dyDescent="0.25">
      <c r="A537" s="29"/>
    </row>
    <row r="538" spans="1:42" s="99" customFormat="1" ht="31.2" customHeight="1" x14ac:dyDescent="0.25">
      <c r="A538" s="96"/>
      <c r="Q538" s="135" t="s">
        <v>36</v>
      </c>
      <c r="R538" s="152"/>
      <c r="S538" s="152"/>
      <c r="T538" s="152"/>
      <c r="U538" s="152"/>
      <c r="V538" s="152"/>
      <c r="W538" s="152"/>
      <c r="X538" s="152"/>
      <c r="Z538" s="135" t="s">
        <v>57</v>
      </c>
      <c r="AA538" s="135"/>
      <c r="AB538" s="135"/>
      <c r="AC538" s="135"/>
      <c r="AD538" s="135"/>
      <c r="AE538" s="97"/>
      <c r="AF538" s="113"/>
      <c r="AG538" s="113"/>
      <c r="AH538" s="113"/>
      <c r="AI538" s="243" t="s">
        <v>221</v>
      </c>
      <c r="AJ538" s="243"/>
      <c r="AK538" s="243"/>
      <c r="AL538" s="243"/>
      <c r="AM538" s="243"/>
      <c r="AN538" s="243"/>
      <c r="AO538" s="243"/>
    </row>
    <row r="539" spans="1:42" s="99" customFormat="1" ht="2.25" customHeight="1" x14ac:dyDescent="0.25">
      <c r="A539" s="96"/>
      <c r="AF539" s="112"/>
      <c r="AG539" s="112"/>
      <c r="AH539" s="112"/>
      <c r="AI539" s="103"/>
      <c r="AJ539" s="103"/>
      <c r="AK539" s="103"/>
      <c r="AL539" s="103"/>
      <c r="AM539" s="103"/>
      <c r="AN539" s="103"/>
      <c r="AO539" s="103"/>
    </row>
    <row r="540" spans="1:42" s="99" customFormat="1" ht="15" customHeight="1" x14ac:dyDescent="0.25">
      <c r="A540" s="96"/>
      <c r="B540" s="136" t="s">
        <v>55</v>
      </c>
      <c r="C540" s="126"/>
      <c r="D540" s="126"/>
      <c r="E540" s="126"/>
      <c r="F540" s="126"/>
      <c r="G540" s="126"/>
      <c r="H540" s="126"/>
      <c r="I540" s="126"/>
      <c r="J540" s="126"/>
      <c r="K540" s="126"/>
      <c r="L540" s="126"/>
      <c r="M540" s="126"/>
      <c r="N540" s="126"/>
      <c r="O540" s="126"/>
      <c r="Q540" s="247"/>
      <c r="R540" s="248"/>
      <c r="S540" s="248"/>
      <c r="T540" s="248"/>
      <c r="U540" s="248"/>
      <c r="V540" s="249"/>
      <c r="W540" s="126" t="s">
        <v>47</v>
      </c>
      <c r="X540" s="126"/>
      <c r="Z540" s="271"/>
      <c r="AA540" s="272"/>
      <c r="AB540" s="272"/>
      <c r="AC540" s="272"/>
      <c r="AD540" s="272"/>
      <c r="AE540" s="273"/>
      <c r="AF540" s="266" t="s">
        <v>93</v>
      </c>
      <c r="AG540" s="267"/>
      <c r="AH540" s="112"/>
      <c r="AI540" s="268">
        <f>IF(Q540&lt;&gt;0,IF(Z540&lt;&gt;0,Z540/Q540,0),0)</f>
        <v>0</v>
      </c>
      <c r="AJ540" s="269"/>
      <c r="AK540" s="269"/>
      <c r="AL540" s="269"/>
      <c r="AM540" s="270"/>
      <c r="AN540" s="112" t="s">
        <v>93</v>
      </c>
      <c r="AO540" s="112"/>
    </row>
    <row r="541" spans="1:42" s="99" customFormat="1" ht="2.25" customHeight="1" x14ac:dyDescent="0.25">
      <c r="A541" s="96"/>
      <c r="O541" s="98"/>
      <c r="P541" s="98"/>
      <c r="Z541" s="106"/>
      <c r="AA541" s="106"/>
      <c r="AB541" s="106"/>
      <c r="AC541" s="106"/>
      <c r="AD541" s="106"/>
      <c r="AE541" s="106"/>
      <c r="AF541" s="112"/>
      <c r="AG541" s="112"/>
      <c r="AH541" s="112"/>
      <c r="AI541" s="109"/>
      <c r="AJ541" s="109"/>
      <c r="AK541" s="109"/>
      <c r="AL541" s="109"/>
      <c r="AM541" s="109"/>
      <c r="AN541" s="112"/>
      <c r="AO541" s="112"/>
    </row>
    <row r="542" spans="1:42" s="99" customFormat="1" ht="15" customHeight="1" x14ac:dyDescent="0.25">
      <c r="A542" s="96"/>
      <c r="B542" s="136" t="s">
        <v>137</v>
      </c>
      <c r="C542" s="126"/>
      <c r="D542" s="126"/>
      <c r="E542" s="126"/>
      <c r="F542" s="126"/>
      <c r="G542" s="126"/>
      <c r="H542" s="126"/>
      <c r="I542" s="126"/>
      <c r="J542" s="126"/>
      <c r="K542" s="126"/>
      <c r="L542" s="126"/>
      <c r="M542" s="126"/>
      <c r="N542" s="126"/>
      <c r="O542" s="126"/>
      <c r="Q542" s="247"/>
      <c r="R542" s="248"/>
      <c r="S542" s="248"/>
      <c r="T542" s="248"/>
      <c r="U542" s="248"/>
      <c r="V542" s="249"/>
      <c r="W542" s="126" t="s">
        <v>47</v>
      </c>
      <c r="X542" s="126"/>
      <c r="Z542" s="271"/>
      <c r="AA542" s="272"/>
      <c r="AB542" s="272"/>
      <c r="AC542" s="272"/>
      <c r="AD542" s="272"/>
      <c r="AE542" s="273"/>
      <c r="AF542" s="266" t="s">
        <v>93</v>
      </c>
      <c r="AG542" s="267"/>
      <c r="AH542" s="112"/>
      <c r="AI542" s="268">
        <f>IF(Q542&lt;&gt;0,IF(Z542&lt;&gt;0,Z542/Q542,0),0)</f>
        <v>0</v>
      </c>
      <c r="AJ542" s="269"/>
      <c r="AK542" s="269"/>
      <c r="AL542" s="269"/>
      <c r="AM542" s="270"/>
      <c r="AN542" s="112" t="s">
        <v>93</v>
      </c>
      <c r="AO542" s="112"/>
    </row>
    <row r="543" spans="1:42" s="99" customFormat="1" ht="2.25" customHeight="1" x14ac:dyDescent="0.25">
      <c r="A543" s="96"/>
      <c r="O543" s="98"/>
      <c r="P543" s="98"/>
      <c r="AF543" s="112"/>
      <c r="AG543" s="112"/>
      <c r="AH543" s="112"/>
    </row>
    <row r="544" spans="1:42" s="99" customFormat="1" ht="15" customHeight="1" x14ac:dyDescent="0.25">
      <c r="A544" s="96"/>
      <c r="B544" s="136" t="s">
        <v>56</v>
      </c>
      <c r="C544" s="126"/>
      <c r="D544" s="126"/>
      <c r="E544" s="126"/>
      <c r="F544" s="126"/>
      <c r="G544" s="126"/>
      <c r="H544" s="126"/>
      <c r="I544" s="126"/>
      <c r="J544" s="126"/>
      <c r="K544" s="126"/>
      <c r="L544" s="126"/>
      <c r="M544" s="126"/>
      <c r="N544" s="126"/>
      <c r="O544" s="126"/>
      <c r="Q544" s="247"/>
      <c r="R544" s="248"/>
      <c r="S544" s="248"/>
      <c r="T544" s="248"/>
      <c r="U544" s="248"/>
      <c r="V544" s="249"/>
      <c r="W544" s="126" t="s">
        <v>47</v>
      </c>
      <c r="X544" s="126"/>
      <c r="Z544" s="370">
        <f>IF((Q540+Q542+Q544)&lt;&gt;0,Q544/(Q540+Q542+Q544)*(Z540+Z542),0)</f>
        <v>0</v>
      </c>
      <c r="AA544" s="371"/>
      <c r="AB544" s="371"/>
      <c r="AC544" s="371"/>
      <c r="AD544" s="371"/>
      <c r="AE544" s="372"/>
      <c r="AF544" s="112" t="s">
        <v>93</v>
      </c>
      <c r="AG544" s="112"/>
      <c r="AH544" s="112"/>
    </row>
    <row r="545" spans="1:42" s="22" customFormat="1" ht="4.5" customHeight="1" x14ac:dyDescent="0.25">
      <c r="A545" s="154"/>
      <c r="B545" s="126"/>
      <c r="C545" s="126"/>
      <c r="D545" s="126"/>
      <c r="E545" s="126"/>
      <c r="F545" s="126"/>
      <c r="G545" s="126"/>
      <c r="H545" s="126"/>
      <c r="I545" s="126"/>
      <c r="J545" s="126"/>
      <c r="K545" s="126"/>
      <c r="L545" s="126"/>
      <c r="M545" s="126"/>
      <c r="N545" s="126"/>
      <c r="O545" s="126"/>
      <c r="P545" s="126"/>
      <c r="Q545" s="126"/>
      <c r="R545" s="126"/>
      <c r="S545" s="126"/>
      <c r="T545" s="126"/>
      <c r="U545" s="126"/>
      <c r="V545" s="126"/>
      <c r="W545" s="126"/>
      <c r="X545" s="126"/>
      <c r="Y545" s="126"/>
      <c r="Z545" s="126"/>
      <c r="AA545" s="126"/>
      <c r="AB545" s="126"/>
      <c r="AC545" s="126"/>
      <c r="AD545" s="126"/>
      <c r="AE545" s="126"/>
      <c r="AF545" s="126"/>
      <c r="AG545" s="126"/>
      <c r="AH545" s="126"/>
      <c r="AI545" s="126"/>
      <c r="AJ545" s="126"/>
      <c r="AK545" s="126"/>
      <c r="AL545" s="126"/>
      <c r="AM545" s="126"/>
      <c r="AN545" s="126"/>
      <c r="AO545" s="126"/>
      <c r="AP545" s="126"/>
    </row>
    <row r="546" spans="1:42" s="22" customFormat="1" ht="15" customHeight="1" x14ac:dyDescent="0.25">
      <c r="A546" s="29">
        <v>53</v>
      </c>
      <c r="B546" s="127" t="s">
        <v>101</v>
      </c>
      <c r="C546" s="128"/>
      <c r="D546" s="128"/>
      <c r="E546" s="128"/>
      <c r="F546" s="128"/>
      <c r="G546" s="128"/>
      <c r="H546" s="128"/>
      <c r="I546" s="128"/>
      <c r="J546" s="128"/>
      <c r="K546" s="128"/>
      <c r="L546" s="128"/>
      <c r="M546" s="128"/>
      <c r="N546" s="128"/>
      <c r="O546" s="128"/>
      <c r="P546" s="128"/>
      <c r="Q546" s="128"/>
      <c r="R546" s="128"/>
      <c r="S546" s="128"/>
      <c r="T546" s="128"/>
      <c r="U546" s="128"/>
      <c r="V546" s="128"/>
      <c r="W546" s="128"/>
      <c r="X546" s="128"/>
      <c r="Y546" s="128"/>
      <c r="Z546" s="128"/>
      <c r="AA546" s="128"/>
      <c r="AB546" s="128"/>
      <c r="AC546" s="128"/>
      <c r="AD546" s="128"/>
      <c r="AE546" s="128"/>
      <c r="AF546" s="128"/>
      <c r="AG546" s="128"/>
      <c r="AH546" s="128"/>
      <c r="AI546" s="128"/>
      <c r="AJ546" s="128"/>
      <c r="AK546" s="128"/>
      <c r="AL546" s="128"/>
      <c r="AM546" s="128"/>
      <c r="AN546" s="128"/>
      <c r="AO546" s="128"/>
      <c r="AP546" s="128"/>
    </row>
    <row r="547" spans="1:42" s="22" customFormat="1" ht="2.25" customHeight="1" x14ac:dyDescent="0.25">
      <c r="A547" s="29"/>
      <c r="N547" s="19"/>
    </row>
    <row r="548" spans="1:42" s="22" customFormat="1" ht="15" customHeight="1" x14ac:dyDescent="0.25">
      <c r="A548" s="29"/>
      <c r="B548" s="55"/>
      <c r="C548" s="55"/>
      <c r="D548" s="55"/>
      <c r="E548" s="55"/>
      <c r="F548" s="55"/>
      <c r="G548" s="55"/>
      <c r="H548" s="55"/>
      <c r="I548" s="55"/>
      <c r="J548" s="55"/>
      <c r="K548" s="55"/>
      <c r="L548" s="55"/>
      <c r="M548" s="55"/>
      <c r="N548" s="55"/>
      <c r="O548" s="55"/>
      <c r="P548" s="55"/>
      <c r="Q548" s="135" t="s">
        <v>36</v>
      </c>
      <c r="R548" s="152"/>
      <c r="S548" s="152"/>
      <c r="T548" s="152"/>
      <c r="U548" s="152"/>
      <c r="V548" s="152"/>
      <c r="W548" s="152"/>
      <c r="X548" s="152"/>
      <c r="Y548" s="55"/>
      <c r="Z548" s="254" t="s">
        <v>57</v>
      </c>
      <c r="AA548" s="254"/>
      <c r="AB548" s="254"/>
      <c r="AC548" s="254"/>
      <c r="AD548" s="254"/>
      <c r="AE548" s="254"/>
      <c r="AF548" s="254"/>
      <c r="AG548" s="254"/>
      <c r="AH548" s="126"/>
      <c r="AI548" s="126"/>
      <c r="AJ548" s="55"/>
      <c r="AK548" s="55"/>
      <c r="AL548" s="55"/>
      <c r="AM548" s="55"/>
      <c r="AN548" s="55"/>
      <c r="AO548" s="55"/>
    </row>
    <row r="549" spans="1:42" s="22" customFormat="1" ht="2.25" customHeight="1" x14ac:dyDescent="0.25">
      <c r="A549" s="29"/>
      <c r="B549" s="55"/>
      <c r="C549" s="55"/>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c r="AM549" s="55"/>
      <c r="AN549" s="55"/>
      <c r="AO549" s="55"/>
    </row>
    <row r="550" spans="1:42" s="22" customFormat="1" ht="15" customHeight="1" x14ac:dyDescent="0.25">
      <c r="A550" s="29"/>
      <c r="B550" s="136" t="s">
        <v>31</v>
      </c>
      <c r="C550" s="126"/>
      <c r="D550" s="126"/>
      <c r="E550" s="126"/>
      <c r="F550" s="126"/>
      <c r="G550" s="126"/>
      <c r="H550" s="126"/>
      <c r="I550" s="126"/>
      <c r="J550" s="126"/>
      <c r="K550" s="126"/>
      <c r="L550" s="126"/>
      <c r="M550" s="126"/>
      <c r="N550" s="126"/>
      <c r="O550" s="126"/>
      <c r="P550" s="55"/>
      <c r="Q550" s="169"/>
      <c r="R550" s="170"/>
      <c r="S550" s="170"/>
      <c r="T550" s="170"/>
      <c r="U550" s="170"/>
      <c r="V550" s="171"/>
      <c r="W550" s="126" t="s">
        <v>47</v>
      </c>
      <c r="X550" s="126"/>
      <c r="Y550" s="55"/>
      <c r="Z550" s="244"/>
      <c r="AA550" s="245"/>
      <c r="AB550" s="245"/>
      <c r="AC550" s="245"/>
      <c r="AD550" s="245"/>
      <c r="AE550" s="245"/>
      <c r="AF550" s="245"/>
      <c r="AG550" s="246"/>
      <c r="AH550" s="126" t="s">
        <v>93</v>
      </c>
      <c r="AI550" s="126"/>
      <c r="AJ550" s="55"/>
      <c r="AK550" s="55"/>
      <c r="AL550" s="55"/>
      <c r="AM550" s="55"/>
      <c r="AN550" s="55"/>
      <c r="AO550" s="55"/>
    </row>
    <row r="551" spans="1:42" s="22" customFormat="1" ht="2.25" customHeight="1" x14ac:dyDescent="0.25">
      <c r="A551" s="29"/>
      <c r="B551" s="55"/>
      <c r="C551" s="55"/>
      <c r="D551" s="55"/>
      <c r="E551" s="55"/>
      <c r="F551" s="55"/>
      <c r="G551" s="55"/>
      <c r="H551" s="55"/>
      <c r="I551" s="55"/>
      <c r="J551" s="55"/>
      <c r="K551" s="55"/>
      <c r="L551" s="55"/>
      <c r="M551" s="55"/>
      <c r="N551" s="55"/>
      <c r="O551" s="63"/>
      <c r="P551" s="63"/>
      <c r="Q551" s="55"/>
      <c r="R551" s="55"/>
      <c r="S551" s="55"/>
      <c r="T551" s="55"/>
      <c r="U551" s="55"/>
      <c r="V551" s="55"/>
      <c r="W551" s="55"/>
      <c r="X551" s="55"/>
      <c r="Y551" s="55"/>
      <c r="Z551" s="55"/>
      <c r="AA551" s="55"/>
      <c r="AB551" s="55"/>
      <c r="AC551" s="55"/>
      <c r="AD551" s="55"/>
      <c r="AE551" s="55"/>
      <c r="AF551" s="55"/>
      <c r="AG551" s="55"/>
      <c r="AH551" s="55"/>
      <c r="AI551" s="55"/>
      <c r="AJ551" s="55"/>
      <c r="AK551" s="55"/>
      <c r="AL551" s="55"/>
      <c r="AM551" s="55"/>
      <c r="AN551" s="55"/>
      <c r="AO551" s="55"/>
    </row>
    <row r="552" spans="1:42" s="22" customFormat="1" ht="15" customHeight="1" x14ac:dyDescent="0.25">
      <c r="A552" s="29"/>
      <c r="B552" s="136" t="s">
        <v>58</v>
      </c>
      <c r="C552" s="126"/>
      <c r="D552" s="126"/>
      <c r="E552" s="126"/>
      <c r="F552" s="126"/>
      <c r="G552" s="126"/>
      <c r="H552" s="126"/>
      <c r="I552" s="126"/>
      <c r="J552" s="126"/>
      <c r="K552" s="126"/>
      <c r="L552" s="126"/>
      <c r="M552" s="126"/>
      <c r="N552" s="126"/>
      <c r="O552" s="126"/>
      <c r="P552" s="55"/>
      <c r="Q552" s="169"/>
      <c r="R552" s="170"/>
      <c r="S552" s="170"/>
      <c r="T552" s="170"/>
      <c r="U552" s="170"/>
      <c r="V552" s="171"/>
      <c r="W552" s="126" t="s">
        <v>47</v>
      </c>
      <c r="X552" s="126"/>
      <c r="Y552" s="55"/>
      <c r="Z552" s="244"/>
      <c r="AA552" s="245"/>
      <c r="AB552" s="245"/>
      <c r="AC552" s="245"/>
      <c r="AD552" s="245"/>
      <c r="AE552" s="245"/>
      <c r="AF552" s="245"/>
      <c r="AG552" s="246"/>
      <c r="AH552" s="126" t="s">
        <v>93</v>
      </c>
      <c r="AI552" s="126"/>
      <c r="AJ552" s="55"/>
      <c r="AK552" s="55"/>
      <c r="AL552" s="55"/>
      <c r="AM552" s="55"/>
      <c r="AN552" s="55"/>
      <c r="AO552" s="55"/>
    </row>
    <row r="553" spans="1:42" s="22" customFormat="1" ht="2.25" customHeight="1" x14ac:dyDescent="0.25">
      <c r="A553" s="29"/>
      <c r="B553" s="55"/>
      <c r="C553" s="55"/>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c r="AM553" s="55"/>
      <c r="AN553" s="55"/>
      <c r="AO553" s="55"/>
    </row>
    <row r="554" spans="1:42" s="22" customFormat="1" ht="15" customHeight="1" x14ac:dyDescent="0.25">
      <c r="A554" s="29"/>
      <c r="B554" s="136" t="s">
        <v>92</v>
      </c>
      <c r="C554" s="126"/>
      <c r="D554" s="126"/>
      <c r="E554" s="126"/>
      <c r="F554" s="126"/>
      <c r="G554" s="126"/>
      <c r="H554" s="126"/>
      <c r="I554" s="126"/>
      <c r="J554" s="126"/>
      <c r="K554" s="126"/>
      <c r="L554" s="126"/>
      <c r="M554" s="126"/>
      <c r="N554" s="126"/>
      <c r="O554" s="126"/>
      <c r="P554" s="59"/>
      <c r="Q554" s="169"/>
      <c r="R554" s="170"/>
      <c r="S554" s="170"/>
      <c r="T554" s="170"/>
      <c r="U554" s="170"/>
      <c r="V554" s="171"/>
      <c r="W554" s="126" t="s">
        <v>47</v>
      </c>
      <c r="X554" s="126"/>
      <c r="Y554" s="55"/>
      <c r="Z554" s="244"/>
      <c r="AA554" s="245"/>
      <c r="AB554" s="245"/>
      <c r="AC554" s="245"/>
      <c r="AD554" s="245"/>
      <c r="AE554" s="245"/>
      <c r="AF554" s="245"/>
      <c r="AG554" s="246"/>
      <c r="AH554" s="126" t="s">
        <v>93</v>
      </c>
      <c r="AI554" s="126"/>
      <c r="AJ554" s="55"/>
      <c r="AK554" s="55"/>
      <c r="AL554" s="55"/>
      <c r="AM554" s="55"/>
      <c r="AN554" s="55"/>
      <c r="AO554" s="55"/>
    </row>
    <row r="555" spans="1:42" s="22" customFormat="1" ht="2.25" customHeight="1" x14ac:dyDescent="0.25">
      <c r="A555" s="29"/>
      <c r="B555" s="55"/>
      <c r="C555" s="55"/>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c r="AM555" s="55"/>
      <c r="AN555" s="55"/>
      <c r="AO555" s="55"/>
    </row>
    <row r="556" spans="1:42" s="22" customFormat="1" ht="15" customHeight="1" x14ac:dyDescent="0.25">
      <c r="A556" s="29"/>
      <c r="B556" s="136" t="s">
        <v>34</v>
      </c>
      <c r="C556" s="126"/>
      <c r="D556" s="126"/>
      <c r="E556" s="126"/>
      <c r="F556" s="126"/>
      <c r="G556" s="126"/>
      <c r="H556" s="126"/>
      <c r="I556" s="126"/>
      <c r="J556" s="126"/>
      <c r="K556" s="126"/>
      <c r="L556" s="126"/>
      <c r="M556" s="126"/>
      <c r="N556" s="126"/>
      <c r="O556" s="126"/>
      <c r="P556" s="55"/>
      <c r="Q556" s="169"/>
      <c r="R556" s="170"/>
      <c r="S556" s="170"/>
      <c r="T556" s="170"/>
      <c r="U556" s="170"/>
      <c r="V556" s="171"/>
      <c r="W556" s="126" t="s">
        <v>47</v>
      </c>
      <c r="X556" s="126"/>
      <c r="Y556" s="55"/>
      <c r="Z556" s="244"/>
      <c r="AA556" s="245"/>
      <c r="AB556" s="245"/>
      <c r="AC556" s="245"/>
      <c r="AD556" s="245"/>
      <c r="AE556" s="245"/>
      <c r="AF556" s="245"/>
      <c r="AG556" s="246"/>
      <c r="AH556" s="126" t="s">
        <v>93</v>
      </c>
      <c r="AI556" s="126"/>
      <c r="AJ556" s="55"/>
      <c r="AK556" s="55"/>
      <c r="AL556" s="55"/>
      <c r="AM556" s="55"/>
      <c r="AN556" s="55"/>
      <c r="AO556" s="55"/>
    </row>
    <row r="557" spans="1:42" s="22" customFormat="1" ht="4.5" customHeight="1" x14ac:dyDescent="0.25">
      <c r="A557" s="29"/>
    </row>
    <row r="558" spans="1:42" s="22" customFormat="1" ht="15" customHeight="1" x14ac:dyDescent="0.25">
      <c r="A558" s="29"/>
      <c r="B558" s="124" t="s">
        <v>222</v>
      </c>
      <c r="C558" s="124"/>
      <c r="D558" s="124"/>
      <c r="E558" s="124"/>
      <c r="F558" s="124"/>
      <c r="G558" s="124"/>
      <c r="H558" s="124"/>
      <c r="I558" s="124"/>
      <c r="J558" s="124"/>
      <c r="K558" s="124"/>
      <c r="L558" s="124"/>
      <c r="M558" s="124"/>
      <c r="N558" s="124"/>
      <c r="O558" s="124"/>
      <c r="P558" s="124"/>
      <c r="Q558" s="124"/>
      <c r="R558" s="124"/>
      <c r="S558" s="124"/>
      <c r="T558" s="124"/>
      <c r="U558" s="124"/>
      <c r="V558" s="124"/>
      <c r="W558" s="124"/>
      <c r="X558" s="124"/>
      <c r="Y558" s="124"/>
      <c r="Z558" s="124"/>
      <c r="AA558" s="124"/>
      <c r="AB558" s="124"/>
      <c r="AC558" s="124"/>
      <c r="AD558" s="124"/>
      <c r="AE558" s="124"/>
      <c r="AF558" s="124"/>
      <c r="AG558" s="124"/>
      <c r="AH558" s="124"/>
      <c r="AI558" s="124"/>
      <c r="AJ558" s="124"/>
      <c r="AK558" s="124"/>
      <c r="AL558" s="124"/>
      <c r="AM558" s="124"/>
      <c r="AN558" s="124"/>
      <c r="AO558" s="124"/>
      <c r="AP558" s="125"/>
    </row>
    <row r="559" spans="1:42" s="22" customFormat="1" ht="4.5" customHeight="1" x14ac:dyDescent="0.25">
      <c r="A559" s="29"/>
    </row>
    <row r="560" spans="1:42" s="22" customFormat="1" ht="15" customHeight="1" x14ac:dyDescent="0.25">
      <c r="A560" s="29">
        <v>54</v>
      </c>
      <c r="B560" s="127" t="s">
        <v>98</v>
      </c>
      <c r="C560" s="128"/>
      <c r="D560" s="128"/>
      <c r="E560" s="128"/>
      <c r="F560" s="128"/>
      <c r="G560" s="128"/>
      <c r="H560" s="128"/>
      <c r="I560" s="128"/>
      <c r="J560" s="128"/>
      <c r="K560" s="128"/>
      <c r="L560" s="128"/>
      <c r="M560" s="128"/>
      <c r="N560" s="128"/>
      <c r="O560" s="128"/>
      <c r="P560" s="128"/>
      <c r="Q560" s="128"/>
      <c r="R560" s="128"/>
      <c r="S560" s="128"/>
      <c r="T560" s="128"/>
      <c r="U560" s="128"/>
      <c r="V560" s="128"/>
      <c r="W560" s="128"/>
      <c r="X560" s="128"/>
      <c r="Y560" s="128"/>
      <c r="Z560" s="128"/>
      <c r="AA560" s="128"/>
      <c r="AB560" s="128"/>
      <c r="AC560" s="128"/>
      <c r="AD560" s="128"/>
      <c r="AE560" s="128"/>
      <c r="AF560" s="128"/>
      <c r="AG560" s="128"/>
      <c r="AH560" s="128"/>
      <c r="AI560" s="128"/>
      <c r="AJ560" s="128"/>
      <c r="AK560" s="128"/>
      <c r="AL560" s="128"/>
      <c r="AM560" s="128"/>
      <c r="AN560" s="128"/>
      <c r="AO560" s="128"/>
      <c r="AP560" s="128"/>
    </row>
    <row r="561" spans="1:44" s="22" customFormat="1" ht="2.25" customHeight="1" x14ac:dyDescent="0.25">
      <c r="A561" s="29"/>
      <c r="N561" s="19"/>
    </row>
    <row r="562" spans="1:44" s="22" customFormat="1" ht="12.75" customHeight="1" x14ac:dyDescent="0.25">
      <c r="A562" s="29"/>
      <c r="B562" s="250" t="s">
        <v>190</v>
      </c>
      <c r="C562" s="250"/>
      <c r="D562" s="250"/>
      <c r="E562" s="250"/>
      <c r="F562" s="250"/>
      <c r="G562" s="250"/>
      <c r="H562" s="250"/>
      <c r="I562" s="250"/>
      <c r="J562" s="250"/>
      <c r="K562" s="250"/>
      <c r="L562" s="250"/>
      <c r="M562" s="250"/>
      <c r="N562" s="250"/>
      <c r="O562" s="250"/>
      <c r="P562" s="250"/>
      <c r="Q562" s="250"/>
      <c r="R562" s="250"/>
      <c r="S562" s="250"/>
      <c r="T562" s="250"/>
      <c r="U562" s="250"/>
      <c r="V562" s="250"/>
      <c r="W562" s="250"/>
      <c r="X562" s="250"/>
      <c r="Y562" s="250"/>
      <c r="Z562" s="250"/>
      <c r="AA562" s="250"/>
      <c r="AB562" s="250"/>
      <c r="AC562" s="250"/>
      <c r="AD562" s="250"/>
      <c r="AE562" s="250"/>
      <c r="AF562" s="250"/>
      <c r="AG562" s="250"/>
      <c r="AH562" s="250"/>
      <c r="AI562" s="250"/>
      <c r="AJ562" s="250"/>
      <c r="AK562" s="250"/>
      <c r="AL562" s="250"/>
      <c r="AM562" s="250"/>
      <c r="AN562" s="250"/>
      <c r="AO562" s="250"/>
      <c r="AP562" s="250"/>
    </row>
    <row r="563" spans="1:44" s="22" customFormat="1" ht="12.75" customHeight="1" x14ac:dyDescent="0.25">
      <c r="A563" s="29"/>
      <c r="B563" s="250"/>
      <c r="C563" s="250"/>
      <c r="D563" s="250"/>
      <c r="E563" s="250"/>
      <c r="F563" s="250"/>
      <c r="G563" s="250"/>
      <c r="H563" s="250"/>
      <c r="I563" s="250"/>
      <c r="J563" s="250"/>
      <c r="K563" s="250"/>
      <c r="L563" s="250"/>
      <c r="M563" s="250"/>
      <c r="N563" s="250"/>
      <c r="O563" s="250"/>
      <c r="P563" s="250"/>
      <c r="Q563" s="250"/>
      <c r="R563" s="250"/>
      <c r="S563" s="250"/>
      <c r="T563" s="250"/>
      <c r="U563" s="250"/>
      <c r="V563" s="250"/>
      <c r="W563" s="250"/>
      <c r="X563" s="250"/>
      <c r="Y563" s="250"/>
      <c r="Z563" s="250"/>
      <c r="AA563" s="250"/>
      <c r="AB563" s="250"/>
      <c r="AC563" s="250"/>
      <c r="AD563" s="250"/>
      <c r="AE563" s="250"/>
      <c r="AF563" s="250"/>
      <c r="AG563" s="250"/>
      <c r="AH563" s="250"/>
      <c r="AI563" s="250"/>
      <c r="AJ563" s="250"/>
      <c r="AK563" s="250"/>
      <c r="AL563" s="250"/>
      <c r="AM563" s="250"/>
      <c r="AN563" s="250"/>
      <c r="AO563" s="250"/>
      <c r="AP563" s="250"/>
    </row>
    <row r="564" spans="1:44" s="22" customFormat="1" ht="2.25" customHeight="1" x14ac:dyDescent="0.25">
      <c r="A564" s="29"/>
      <c r="N564" s="19"/>
    </row>
    <row r="565" spans="1:44" s="22" customFormat="1" ht="15" customHeight="1" x14ac:dyDescent="0.25">
      <c r="A565" s="29"/>
      <c r="B565" s="244"/>
      <c r="C565" s="245"/>
      <c r="D565" s="245"/>
      <c r="E565" s="245"/>
      <c r="F565" s="245"/>
      <c r="G565" s="245"/>
      <c r="H565" s="245"/>
      <c r="I565" s="246"/>
      <c r="J565" s="126" t="s">
        <v>93</v>
      </c>
      <c r="K565" s="126"/>
    </row>
    <row r="566" spans="1:44" s="22" customFormat="1" ht="4.5" customHeight="1" x14ac:dyDescent="0.25">
      <c r="A566" s="29"/>
    </row>
    <row r="567" spans="1:44" s="22" customFormat="1" ht="15" customHeight="1" x14ac:dyDescent="0.25">
      <c r="A567" s="32"/>
      <c r="B567" s="124" t="s">
        <v>191</v>
      </c>
      <c r="C567" s="124"/>
      <c r="D567" s="124"/>
      <c r="E567" s="124"/>
      <c r="F567" s="124"/>
      <c r="G567" s="124"/>
      <c r="H567" s="124"/>
      <c r="I567" s="124"/>
      <c r="J567" s="124"/>
      <c r="K567" s="124"/>
      <c r="L567" s="124"/>
      <c r="M567" s="124"/>
      <c r="N567" s="124"/>
      <c r="O567" s="124"/>
      <c r="P567" s="124"/>
      <c r="Q567" s="124"/>
      <c r="R567" s="124"/>
      <c r="S567" s="124"/>
      <c r="T567" s="124"/>
      <c r="U567" s="124"/>
      <c r="V567" s="124"/>
      <c r="W567" s="124"/>
      <c r="X567" s="124"/>
      <c r="Y567" s="124"/>
      <c r="Z567" s="124"/>
      <c r="AA567" s="124"/>
      <c r="AB567" s="124"/>
      <c r="AC567" s="124"/>
      <c r="AD567" s="124"/>
      <c r="AE567" s="124"/>
      <c r="AF567" s="124"/>
      <c r="AG567" s="124"/>
      <c r="AH567" s="124"/>
      <c r="AI567" s="124"/>
      <c r="AJ567" s="124"/>
      <c r="AK567" s="124"/>
      <c r="AL567" s="124"/>
      <c r="AM567" s="124"/>
      <c r="AN567" s="124"/>
      <c r="AO567" s="124"/>
      <c r="AP567" s="125"/>
    </row>
    <row r="568" spans="1:44" s="22" customFormat="1" ht="4.5" customHeight="1" x14ac:dyDescent="0.25">
      <c r="A568" s="29"/>
    </row>
    <row r="569" spans="1:44" s="99" customFormat="1" ht="18" customHeight="1" x14ac:dyDescent="0.25">
      <c r="A569" s="29">
        <v>55</v>
      </c>
      <c r="B569" s="135" t="s">
        <v>266</v>
      </c>
      <c r="C569" s="135"/>
      <c r="D569" s="135"/>
      <c r="E569" s="135"/>
      <c r="F569" s="135"/>
      <c r="G569" s="135"/>
      <c r="H569" s="135"/>
      <c r="I569" s="135"/>
      <c r="J569" s="135"/>
      <c r="K569" s="135"/>
      <c r="L569" s="135"/>
      <c r="M569" s="135"/>
      <c r="N569" s="135"/>
      <c r="O569" s="135"/>
      <c r="P569" s="135"/>
      <c r="Q569" s="135"/>
      <c r="R569" s="135"/>
      <c r="S569" s="135"/>
      <c r="T569" s="135"/>
      <c r="U569" s="135"/>
      <c r="V569" s="135"/>
      <c r="W569" s="135"/>
      <c r="X569" s="135"/>
      <c r="Y569" s="135"/>
      <c r="Z569" s="135"/>
      <c r="AA569" s="135"/>
      <c r="AB569" s="135"/>
      <c r="AC569" s="135"/>
      <c r="AD569" s="135"/>
      <c r="AE569" s="135"/>
      <c r="AF569" s="135"/>
      <c r="AG569" s="135"/>
      <c r="AH569" s="135"/>
      <c r="AI569" s="135"/>
      <c r="AJ569" s="135"/>
      <c r="AK569" s="135"/>
      <c r="AL569" s="135"/>
      <c r="AM569" s="135"/>
      <c r="AN569" s="135"/>
      <c r="AO569" s="135"/>
      <c r="AP569" s="135"/>
      <c r="AQ569" s="135"/>
      <c r="AR569" s="135"/>
    </row>
    <row r="570" spans="1:44" s="22" customFormat="1" ht="105" customHeight="1" x14ac:dyDescent="0.25">
      <c r="B570" s="227" t="s">
        <v>223</v>
      </c>
      <c r="C570" s="227"/>
      <c r="D570" s="227"/>
      <c r="E570" s="227"/>
      <c r="F570" s="227"/>
      <c r="G570" s="227"/>
      <c r="H570" s="227"/>
      <c r="I570" s="227"/>
      <c r="J570" s="227"/>
      <c r="K570" s="227"/>
      <c r="L570" s="227"/>
      <c r="M570" s="227"/>
      <c r="N570" s="227"/>
      <c r="O570" s="227"/>
      <c r="P570" s="227"/>
      <c r="Q570" s="227"/>
      <c r="R570" s="227"/>
      <c r="S570" s="227"/>
      <c r="T570" s="227"/>
      <c r="U570" s="227"/>
      <c r="V570" s="227"/>
      <c r="W570" s="227"/>
      <c r="X570" s="227"/>
      <c r="Y570" s="227"/>
      <c r="Z570" s="227"/>
      <c r="AA570" s="227"/>
      <c r="AB570" s="227"/>
      <c r="AC570" s="227"/>
      <c r="AD570" s="227"/>
      <c r="AE570" s="227"/>
      <c r="AF570" s="227"/>
      <c r="AG570" s="227"/>
      <c r="AH570" s="227"/>
      <c r="AI570" s="227"/>
      <c r="AJ570" s="227"/>
      <c r="AK570" s="227"/>
      <c r="AL570" s="227"/>
      <c r="AM570" s="227"/>
      <c r="AN570" s="227"/>
      <c r="AO570" s="227"/>
      <c r="AP570" s="227"/>
    </row>
    <row r="571" spans="1:44" s="118" customFormat="1" ht="13.8" x14ac:dyDescent="0.25">
      <c r="B571" s="166" t="s">
        <v>219</v>
      </c>
      <c r="C571" s="166"/>
      <c r="D571" s="166"/>
      <c r="E571" s="166"/>
      <c r="F571" s="166"/>
      <c r="G571" s="166"/>
      <c r="H571" s="166"/>
      <c r="I571" s="166"/>
      <c r="J571" s="166"/>
      <c r="K571" s="166"/>
      <c r="L571" s="166"/>
      <c r="M571" s="166"/>
      <c r="N571" s="166"/>
      <c r="O571" s="166"/>
      <c r="P571" s="166"/>
      <c r="Q571" s="166"/>
      <c r="R571" s="166"/>
      <c r="S571" s="166"/>
      <c r="T571" s="166"/>
      <c r="U571" s="166"/>
      <c r="V571" s="251" t="s">
        <v>220</v>
      </c>
      <c r="W571" s="251"/>
      <c r="X571" s="251"/>
      <c r="Y571" s="251"/>
      <c r="Z571" s="251"/>
      <c r="AA571" s="251"/>
      <c r="AB571" s="251"/>
      <c r="AC571" s="251"/>
      <c r="AD571" s="251"/>
      <c r="AE571" s="251"/>
      <c r="AF571" s="251"/>
      <c r="AG571" s="251"/>
      <c r="AH571" s="251"/>
      <c r="AI571" s="251"/>
      <c r="AJ571" s="251"/>
      <c r="AK571" s="251"/>
      <c r="AL571" s="251"/>
      <c r="AM571" s="119" t="s">
        <v>193</v>
      </c>
      <c r="AN571" s="121"/>
      <c r="AO571" s="121"/>
      <c r="AP571" s="121"/>
    </row>
    <row r="572" spans="1:44" s="118" customFormat="1" ht="13.8" x14ac:dyDescent="0.25">
      <c r="B572" s="120"/>
      <c r="C572" s="120"/>
      <c r="D572" s="120"/>
      <c r="E572" s="120"/>
      <c r="F572" s="120"/>
      <c r="G572" s="120"/>
      <c r="H572" s="120"/>
      <c r="I572" s="120"/>
      <c r="J572" s="120"/>
      <c r="K572" s="120"/>
      <c r="L572" s="120"/>
      <c r="M572" s="120"/>
      <c r="N572" s="120"/>
      <c r="O572" s="120"/>
      <c r="P572" s="120"/>
      <c r="Q572" s="120"/>
      <c r="R572" s="120"/>
      <c r="S572" s="120"/>
      <c r="T572" s="120"/>
      <c r="U572" s="120"/>
      <c r="V572" s="122"/>
      <c r="W572" s="122"/>
      <c r="X572" s="122"/>
      <c r="Y572" s="122"/>
      <c r="Z572" s="122"/>
      <c r="AA572" s="122"/>
      <c r="AB572" s="122"/>
      <c r="AC572" s="122"/>
      <c r="AD572" s="122"/>
      <c r="AE572" s="122"/>
      <c r="AF572" s="122"/>
      <c r="AG572" s="122"/>
      <c r="AH572" s="122"/>
      <c r="AI572" s="122"/>
      <c r="AJ572" s="122"/>
      <c r="AK572" s="122"/>
      <c r="AL572" s="122"/>
      <c r="AM572" s="119"/>
      <c r="AN572" s="121"/>
      <c r="AO572" s="121"/>
      <c r="AP572" s="121"/>
    </row>
    <row r="573" spans="1:44" s="99" customFormat="1" ht="33.6" customHeight="1" x14ac:dyDescent="0.25">
      <c r="A573" s="96"/>
      <c r="Q573" s="135" t="s">
        <v>36</v>
      </c>
      <c r="R573" s="152"/>
      <c r="S573" s="152"/>
      <c r="T573" s="152"/>
      <c r="U573" s="152"/>
      <c r="V573" s="152"/>
      <c r="W573" s="152"/>
      <c r="X573" s="152"/>
      <c r="Z573" s="135" t="s">
        <v>57</v>
      </c>
      <c r="AA573" s="135"/>
      <c r="AB573" s="135"/>
      <c r="AC573" s="135"/>
      <c r="AD573" s="135"/>
      <c r="AE573" s="97"/>
      <c r="AF573" s="97"/>
      <c r="AG573" s="97"/>
      <c r="AH573" s="97"/>
      <c r="AI573" s="243" t="s">
        <v>221</v>
      </c>
      <c r="AJ573" s="243"/>
      <c r="AK573" s="243"/>
      <c r="AL573" s="243"/>
      <c r="AM573" s="243"/>
      <c r="AN573" s="243"/>
      <c r="AO573" s="243"/>
    </row>
    <row r="574" spans="1:44" s="99" customFormat="1" ht="2.25" customHeight="1" x14ac:dyDescent="0.25">
      <c r="A574" s="96"/>
      <c r="AI574" s="106"/>
      <c r="AJ574" s="106"/>
      <c r="AK574" s="106"/>
      <c r="AL574" s="106"/>
      <c r="AM574" s="106"/>
      <c r="AN574" s="106"/>
      <c r="AO574" s="106"/>
    </row>
    <row r="575" spans="1:44" s="99" customFormat="1" ht="15" customHeight="1" x14ac:dyDescent="0.25">
      <c r="A575" s="96"/>
      <c r="B575" s="136" t="s">
        <v>55</v>
      </c>
      <c r="C575" s="126"/>
      <c r="D575" s="126"/>
      <c r="E575" s="126"/>
      <c r="F575" s="126"/>
      <c r="G575" s="126"/>
      <c r="H575" s="126"/>
      <c r="I575" s="126"/>
      <c r="J575" s="126"/>
      <c r="K575" s="126"/>
      <c r="L575" s="126"/>
      <c r="M575" s="126"/>
      <c r="N575" s="126"/>
      <c r="O575" s="126"/>
      <c r="Q575" s="247"/>
      <c r="R575" s="248"/>
      <c r="S575" s="248"/>
      <c r="T575" s="248"/>
      <c r="U575" s="248"/>
      <c r="V575" s="249"/>
      <c r="W575" s="126" t="s">
        <v>47</v>
      </c>
      <c r="X575" s="126"/>
      <c r="Z575" s="271"/>
      <c r="AA575" s="272"/>
      <c r="AB575" s="272"/>
      <c r="AC575" s="272"/>
      <c r="AD575" s="272"/>
      <c r="AE575" s="273"/>
      <c r="AF575" s="266" t="s">
        <v>93</v>
      </c>
      <c r="AG575" s="267"/>
      <c r="AH575" s="112"/>
      <c r="AI575" s="348">
        <f>IF(OppervlakteVerbouwingswerkenEnKostprijs_fldVerbouwingswerkenBrutoOppM2Schoolgebouwen&lt;&gt;0,IF(OppervlakteVerbouwingswerkenEnKostprijs_fldVerbouwingswerkenKostprijsSchoolgebouwen&lt;&gt;0,OppervlakteVerbouwingswerkenEnKostprijs_fldVerbouwingswerkenKostprijsSchoolgebouwen/OppervlakteVerbouwingswerkenEnKostprijs_fldVerbouwingswerkenBrutoOppM2Schoolgebouwen,0),0)</f>
        <v>0</v>
      </c>
      <c r="AJ575" s="349"/>
      <c r="AK575" s="349"/>
      <c r="AL575" s="349"/>
      <c r="AM575" s="350"/>
      <c r="AN575" s="106" t="s">
        <v>93</v>
      </c>
      <c r="AO575" s="106"/>
    </row>
    <row r="576" spans="1:44" s="99" customFormat="1" ht="2.25" customHeight="1" x14ac:dyDescent="0.25">
      <c r="A576" s="96"/>
      <c r="O576" s="98"/>
      <c r="P576" s="98"/>
      <c r="Z576" s="108"/>
      <c r="AA576" s="108"/>
      <c r="AB576" s="108"/>
      <c r="AC576" s="108"/>
      <c r="AD576" s="108"/>
      <c r="AE576" s="108"/>
      <c r="AF576" s="112"/>
      <c r="AG576" s="112"/>
      <c r="AH576" s="112"/>
      <c r="AI576" s="115"/>
      <c r="AJ576" s="115"/>
      <c r="AK576" s="115"/>
      <c r="AL576" s="115"/>
      <c r="AM576" s="115"/>
      <c r="AN576" s="106"/>
      <c r="AO576" s="106"/>
    </row>
    <row r="577" spans="1:42" s="99" customFormat="1" ht="15" customHeight="1" x14ac:dyDescent="0.25">
      <c r="A577" s="96"/>
      <c r="B577" s="136" t="s">
        <v>137</v>
      </c>
      <c r="C577" s="126"/>
      <c r="D577" s="126"/>
      <c r="E577" s="126"/>
      <c r="F577" s="126"/>
      <c r="G577" s="126"/>
      <c r="H577" s="126"/>
      <c r="I577" s="126"/>
      <c r="J577" s="126"/>
      <c r="K577" s="126"/>
      <c r="L577" s="126"/>
      <c r="M577" s="126"/>
      <c r="N577" s="126"/>
      <c r="O577" s="126"/>
      <c r="Q577" s="247"/>
      <c r="R577" s="248"/>
      <c r="S577" s="248"/>
      <c r="T577" s="248"/>
      <c r="U577" s="248"/>
      <c r="V577" s="249"/>
      <c r="W577" s="126" t="s">
        <v>47</v>
      </c>
      <c r="X577" s="126"/>
      <c r="Z577" s="271"/>
      <c r="AA577" s="272"/>
      <c r="AB577" s="272"/>
      <c r="AC577" s="272"/>
      <c r="AD577" s="272"/>
      <c r="AE577" s="273"/>
      <c r="AF577" s="266" t="s">
        <v>93</v>
      </c>
      <c r="AG577" s="267"/>
      <c r="AH577" s="112"/>
      <c r="AI577" s="348">
        <f>IF(OppervlakteVerbouwingswerkenEnKostprijs_fldVerbouwingswerkenBrutoOppM2Schoolgebouwen&lt;&gt;0,IF(OppervlakteVerbouwingswerkenEnKostprijs_fldVerbouwingswerkenKostprijsSchoolgebouwen&lt;&gt;0,OppervlakteVerbouwingswerkenEnKostprijs_fldVerbouwingswerkenKostprijsSchoolgebouwen/OppervlakteVerbouwingswerkenEnKostprijs_fldVerbouwingswerkenBrutoOppM2Schoolgebouwen,0),0)</f>
        <v>0</v>
      </c>
      <c r="AJ577" s="349"/>
      <c r="AK577" s="349"/>
      <c r="AL577" s="349"/>
      <c r="AM577" s="350"/>
      <c r="AN577" s="106" t="s">
        <v>93</v>
      </c>
      <c r="AO577" s="106"/>
    </row>
    <row r="578" spans="1:42" s="99" customFormat="1" ht="2.25" customHeight="1" x14ac:dyDescent="0.25">
      <c r="A578" s="96"/>
      <c r="O578" s="98"/>
      <c r="P578" s="98"/>
      <c r="Z578" s="108"/>
      <c r="AA578" s="108"/>
      <c r="AB578" s="108"/>
      <c r="AC578" s="108"/>
      <c r="AD578" s="108"/>
      <c r="AE578" s="108"/>
    </row>
    <row r="579" spans="1:42" s="99" customFormat="1" ht="15" customHeight="1" x14ac:dyDescent="0.25">
      <c r="A579" s="96"/>
      <c r="B579" s="136" t="s">
        <v>56</v>
      </c>
      <c r="C579" s="126"/>
      <c r="D579" s="126"/>
      <c r="E579" s="126"/>
      <c r="F579" s="126"/>
      <c r="G579" s="126"/>
      <c r="H579" s="126"/>
      <c r="I579" s="126"/>
      <c r="J579" s="126"/>
      <c r="K579" s="126"/>
      <c r="L579" s="126"/>
      <c r="M579" s="126"/>
      <c r="N579" s="126"/>
      <c r="O579" s="126"/>
      <c r="Q579" s="247"/>
      <c r="R579" s="248"/>
      <c r="S579" s="248"/>
      <c r="T579" s="248"/>
      <c r="U579" s="248"/>
      <c r="V579" s="249"/>
      <c r="W579" s="126" t="s">
        <v>47</v>
      </c>
      <c r="X579" s="126"/>
      <c r="Z579" s="351">
        <f>IF(Q579&lt;&gt;0,Q579*(1/(Q575+Q577+Q579))*SUM(Z575,Z577),0)</f>
        <v>0</v>
      </c>
      <c r="AA579" s="352"/>
      <c r="AB579" s="352"/>
      <c r="AC579" s="352"/>
      <c r="AD579" s="352"/>
      <c r="AE579" s="353"/>
      <c r="AF579" s="354" t="s">
        <v>93</v>
      </c>
      <c r="AG579" s="255"/>
    </row>
    <row r="580" spans="1:42" s="99" customFormat="1" ht="4.5" customHeight="1" x14ac:dyDescent="0.25">
      <c r="A580" s="96"/>
    </row>
    <row r="581" spans="1:42" s="22" customFormat="1" ht="15" customHeight="1" x14ac:dyDescent="0.25">
      <c r="A581" s="29">
        <v>56</v>
      </c>
      <c r="B581" s="127" t="s">
        <v>101</v>
      </c>
      <c r="C581" s="128"/>
      <c r="D581" s="128"/>
      <c r="E581" s="128"/>
      <c r="F581" s="128"/>
      <c r="G581" s="128"/>
      <c r="H581" s="128"/>
      <c r="I581" s="128"/>
      <c r="J581" s="128"/>
      <c r="K581" s="128"/>
      <c r="L581" s="128"/>
      <c r="M581" s="128"/>
      <c r="N581" s="128"/>
      <c r="O581" s="128"/>
      <c r="P581" s="128"/>
      <c r="Q581" s="128"/>
      <c r="R581" s="128"/>
      <c r="S581" s="128"/>
      <c r="T581" s="128"/>
      <c r="U581" s="128"/>
      <c r="V581" s="128"/>
      <c r="W581" s="128"/>
      <c r="X581" s="128"/>
      <c r="Y581" s="128"/>
      <c r="Z581" s="128"/>
      <c r="AA581" s="128"/>
      <c r="AB581" s="128"/>
      <c r="AC581" s="128"/>
      <c r="AD581" s="128"/>
      <c r="AE581" s="128"/>
      <c r="AF581" s="128"/>
      <c r="AG581" s="128"/>
      <c r="AH581" s="128"/>
      <c r="AI581" s="128"/>
      <c r="AJ581" s="128"/>
      <c r="AK581" s="128"/>
      <c r="AL581" s="128"/>
      <c r="AM581" s="128"/>
      <c r="AN581" s="128"/>
      <c r="AO581" s="128"/>
      <c r="AP581" s="128"/>
    </row>
    <row r="582" spans="1:42" s="22" customFormat="1" ht="2.25" customHeight="1" x14ac:dyDescent="0.25">
      <c r="A582" s="29"/>
    </row>
    <row r="583" spans="1:42" s="22" customFormat="1" ht="15" customHeight="1" x14ac:dyDescent="0.25">
      <c r="A583" s="29"/>
      <c r="Q583" s="254" t="s">
        <v>36</v>
      </c>
      <c r="R583" s="255"/>
      <c r="S583" s="255"/>
      <c r="T583" s="255"/>
      <c r="U583" s="255"/>
      <c r="V583" s="255"/>
      <c r="W583" s="255"/>
      <c r="X583" s="255"/>
      <c r="Y583" s="51"/>
      <c r="Z583" s="254" t="s">
        <v>57</v>
      </c>
      <c r="AA583" s="254"/>
      <c r="AB583" s="254"/>
      <c r="AC583" s="254"/>
      <c r="AD583" s="254"/>
      <c r="AE583" s="254"/>
      <c r="AF583" s="254"/>
      <c r="AG583" s="254"/>
      <c r="AH583" s="126"/>
      <c r="AI583" s="126"/>
    </row>
    <row r="584" spans="1:42" s="22" customFormat="1" ht="2.25" customHeight="1" x14ac:dyDescent="0.25">
      <c r="A584" s="29"/>
    </row>
    <row r="585" spans="1:42" s="22" customFormat="1" ht="15" customHeight="1" x14ac:dyDescent="0.25">
      <c r="A585" s="29"/>
      <c r="B585" s="136" t="s">
        <v>31</v>
      </c>
      <c r="C585" s="126"/>
      <c r="D585" s="126"/>
      <c r="E585" s="126"/>
      <c r="F585" s="126"/>
      <c r="G585" s="126"/>
      <c r="H585" s="126"/>
      <c r="I585" s="126"/>
      <c r="J585" s="126"/>
      <c r="K585" s="126"/>
      <c r="L585" s="126"/>
      <c r="M585" s="126"/>
      <c r="N585" s="126"/>
      <c r="O585" s="126"/>
      <c r="Q585" s="231"/>
      <c r="R585" s="252"/>
      <c r="S585" s="252"/>
      <c r="T585" s="252"/>
      <c r="U585" s="252"/>
      <c r="V585" s="253"/>
      <c r="W585" s="126" t="s">
        <v>47</v>
      </c>
      <c r="X585" s="126"/>
      <c r="Z585" s="244"/>
      <c r="AA585" s="245"/>
      <c r="AB585" s="245"/>
      <c r="AC585" s="245"/>
      <c r="AD585" s="245"/>
      <c r="AE585" s="245"/>
      <c r="AF585" s="245"/>
      <c r="AG585" s="246"/>
      <c r="AH585" s="126" t="s">
        <v>93</v>
      </c>
      <c r="AI585" s="126"/>
    </row>
    <row r="586" spans="1:42" s="22" customFormat="1" ht="2.25" customHeight="1" x14ac:dyDescent="0.25">
      <c r="A586" s="29"/>
      <c r="O586" s="19"/>
      <c r="P586" s="19"/>
    </row>
    <row r="587" spans="1:42" s="22" customFormat="1" ht="15" customHeight="1" x14ac:dyDescent="0.25">
      <c r="A587" s="29"/>
      <c r="B587" s="136" t="s">
        <v>58</v>
      </c>
      <c r="C587" s="126"/>
      <c r="D587" s="126"/>
      <c r="E587" s="126"/>
      <c r="F587" s="126"/>
      <c r="G587" s="126"/>
      <c r="H587" s="126"/>
      <c r="I587" s="126"/>
      <c r="J587" s="126"/>
      <c r="K587" s="126"/>
      <c r="L587" s="126"/>
      <c r="M587" s="126"/>
      <c r="N587" s="126"/>
      <c r="O587" s="126"/>
      <c r="Q587" s="231"/>
      <c r="R587" s="252"/>
      <c r="S587" s="252"/>
      <c r="T587" s="252"/>
      <c r="U587" s="252"/>
      <c r="V587" s="253"/>
      <c r="W587" s="126" t="s">
        <v>47</v>
      </c>
      <c r="X587" s="126"/>
      <c r="Z587" s="244"/>
      <c r="AA587" s="245"/>
      <c r="AB587" s="245"/>
      <c r="AC587" s="245"/>
      <c r="AD587" s="245"/>
      <c r="AE587" s="245"/>
      <c r="AF587" s="245"/>
      <c r="AG587" s="246"/>
      <c r="AH587" s="126" t="s">
        <v>93</v>
      </c>
      <c r="AI587" s="126"/>
    </row>
    <row r="588" spans="1:42" s="22" customFormat="1" ht="2.25" customHeight="1" x14ac:dyDescent="0.25">
      <c r="A588" s="29"/>
      <c r="O588" s="19"/>
      <c r="P588" s="19"/>
    </row>
    <row r="589" spans="1:42" s="22" customFormat="1" ht="15" customHeight="1" x14ac:dyDescent="0.25">
      <c r="A589" s="29"/>
      <c r="B589" s="136" t="s">
        <v>92</v>
      </c>
      <c r="C589" s="126"/>
      <c r="D589" s="126"/>
      <c r="E589" s="126"/>
      <c r="F589" s="126"/>
      <c r="G589" s="126"/>
      <c r="H589" s="126"/>
      <c r="I589" s="126"/>
      <c r="J589" s="126"/>
      <c r="K589" s="126"/>
      <c r="L589" s="126"/>
      <c r="M589" s="126"/>
      <c r="N589" s="126"/>
      <c r="O589" s="126"/>
      <c r="P589" s="27"/>
      <c r="Q589" s="231"/>
      <c r="R589" s="252"/>
      <c r="S589" s="252"/>
      <c r="T589" s="252"/>
      <c r="U589" s="252"/>
      <c r="V589" s="253"/>
      <c r="W589" s="126" t="s">
        <v>47</v>
      </c>
      <c r="X589" s="126"/>
      <c r="Z589" s="244"/>
      <c r="AA589" s="245"/>
      <c r="AB589" s="245"/>
      <c r="AC589" s="245"/>
      <c r="AD589" s="245"/>
      <c r="AE589" s="245"/>
      <c r="AF589" s="245"/>
      <c r="AG589" s="246"/>
      <c r="AH589" s="126" t="s">
        <v>93</v>
      </c>
      <c r="AI589" s="126"/>
    </row>
    <row r="590" spans="1:42" s="22" customFormat="1" ht="2.25" customHeight="1" x14ac:dyDescent="0.25">
      <c r="A590" s="29"/>
    </row>
    <row r="591" spans="1:42" s="22" customFormat="1" ht="15" customHeight="1" x14ac:dyDescent="0.25">
      <c r="A591" s="29"/>
      <c r="B591" s="136" t="s">
        <v>34</v>
      </c>
      <c r="C591" s="126"/>
      <c r="D591" s="126"/>
      <c r="E591" s="126"/>
      <c r="F591" s="126"/>
      <c r="G591" s="126"/>
      <c r="H591" s="126"/>
      <c r="I591" s="126"/>
      <c r="J591" s="126"/>
      <c r="K591" s="126"/>
      <c r="L591" s="126"/>
      <c r="M591" s="126"/>
      <c r="N591" s="126"/>
      <c r="O591" s="126"/>
      <c r="Q591" s="231"/>
      <c r="R591" s="252"/>
      <c r="S591" s="252"/>
      <c r="T591" s="252"/>
      <c r="U591" s="252"/>
      <c r="V591" s="253"/>
      <c r="W591" s="126" t="s">
        <v>47</v>
      </c>
      <c r="X591" s="126"/>
      <c r="Z591" s="244"/>
      <c r="AA591" s="245"/>
      <c r="AB591" s="245"/>
      <c r="AC591" s="245"/>
      <c r="AD591" s="245"/>
      <c r="AE591" s="245"/>
      <c r="AF591" s="245"/>
      <c r="AG591" s="246"/>
      <c r="AH591" s="126" t="s">
        <v>93</v>
      </c>
      <c r="AI591" s="126"/>
    </row>
    <row r="592" spans="1:42" s="22" customFormat="1" ht="4.5" customHeight="1" x14ac:dyDescent="0.25">
      <c r="A592" s="29"/>
    </row>
    <row r="593" spans="1:42" s="22" customFormat="1" ht="15" customHeight="1" x14ac:dyDescent="0.25">
      <c r="A593" s="29"/>
      <c r="B593" s="124" t="s">
        <v>41</v>
      </c>
      <c r="C593" s="124"/>
      <c r="D593" s="124"/>
      <c r="E593" s="124"/>
      <c r="F593" s="124"/>
      <c r="G593" s="124"/>
      <c r="H593" s="124"/>
      <c r="I593" s="124"/>
      <c r="J593" s="124"/>
      <c r="K593" s="124"/>
      <c r="L593" s="124"/>
      <c r="M593" s="124"/>
      <c r="N593" s="124"/>
      <c r="O593" s="124"/>
      <c r="P593" s="124"/>
      <c r="Q593" s="124"/>
      <c r="R593" s="124"/>
      <c r="S593" s="124"/>
      <c r="T593" s="124"/>
      <c r="U593" s="124"/>
      <c r="V593" s="124"/>
      <c r="W593" s="124"/>
      <c r="X593" s="124"/>
      <c r="Y593" s="124"/>
      <c r="Z593" s="124"/>
      <c r="AA593" s="124"/>
      <c r="AB593" s="124"/>
      <c r="AC593" s="124"/>
      <c r="AD593" s="124"/>
      <c r="AE593" s="124"/>
      <c r="AF593" s="124"/>
      <c r="AG593" s="124"/>
      <c r="AH593" s="124"/>
      <c r="AI593" s="124"/>
      <c r="AJ593" s="124"/>
      <c r="AK593" s="124"/>
      <c r="AL593" s="124"/>
      <c r="AM593" s="124"/>
      <c r="AN593" s="124"/>
      <c r="AO593" s="124"/>
      <c r="AP593" s="125"/>
    </row>
    <row r="594" spans="1:42" s="22" customFormat="1" ht="4.5" customHeight="1" x14ac:dyDescent="0.25">
      <c r="A594" s="29"/>
    </row>
    <row r="595" spans="1:42" s="22" customFormat="1" ht="14.25" customHeight="1" x14ac:dyDescent="0.25">
      <c r="A595" s="29">
        <v>57</v>
      </c>
      <c r="B595" s="21" t="s">
        <v>102</v>
      </c>
    </row>
    <row r="596" spans="1:42" s="22" customFormat="1" ht="2.25" customHeight="1" x14ac:dyDescent="0.25">
      <c r="A596" s="29"/>
    </row>
    <row r="597" spans="1:42" s="22" customFormat="1" ht="12.75" customHeight="1" x14ac:dyDescent="0.25">
      <c r="A597" s="29"/>
      <c r="B597" s="339" t="s">
        <v>260</v>
      </c>
      <c r="C597" s="340"/>
      <c r="D597" s="340"/>
      <c r="E597" s="340"/>
      <c r="F597" s="340"/>
      <c r="G597" s="340"/>
      <c r="H597" s="340"/>
      <c r="I597" s="340"/>
      <c r="J597" s="340"/>
      <c r="K597" s="340"/>
      <c r="L597" s="340"/>
      <c r="M597" s="340"/>
      <c r="N597" s="340"/>
      <c r="O597" s="340"/>
      <c r="P597" s="340"/>
      <c r="Q597" s="340"/>
      <c r="R597" s="340"/>
      <c r="S597" s="340"/>
      <c r="T597" s="340"/>
      <c r="U597" s="340"/>
      <c r="V597" s="340"/>
      <c r="W597" s="340"/>
      <c r="X597" s="340"/>
      <c r="Y597" s="340"/>
      <c r="Z597" s="340"/>
      <c r="AA597" s="340"/>
      <c r="AB597" s="340"/>
      <c r="AC597" s="340"/>
      <c r="AD597" s="340"/>
      <c r="AE597" s="340"/>
      <c r="AF597" s="340"/>
      <c r="AG597" s="340"/>
      <c r="AH597" s="340"/>
      <c r="AI597" s="340"/>
      <c r="AJ597" s="340"/>
      <c r="AK597" s="340"/>
      <c r="AL597" s="340"/>
      <c r="AM597" s="340"/>
      <c r="AN597" s="340"/>
      <c r="AO597" s="340"/>
      <c r="AP597" s="340"/>
    </row>
    <row r="598" spans="1:42" s="22" customFormat="1" ht="12.75" customHeight="1" x14ac:dyDescent="0.25">
      <c r="A598" s="29"/>
      <c r="B598" s="341"/>
      <c r="C598" s="341"/>
      <c r="D598" s="341"/>
      <c r="E598" s="341"/>
      <c r="F598" s="341"/>
      <c r="G598" s="341"/>
      <c r="H598" s="341"/>
      <c r="I598" s="341"/>
      <c r="J598" s="341"/>
      <c r="K598" s="341"/>
      <c r="L598" s="341"/>
      <c r="M598" s="341"/>
      <c r="N598" s="341"/>
      <c r="O598" s="341"/>
      <c r="P598" s="341"/>
      <c r="Q598" s="341"/>
      <c r="R598" s="341"/>
      <c r="S598" s="341"/>
      <c r="T598" s="341"/>
      <c r="U598" s="341"/>
      <c r="V598" s="341"/>
      <c r="W598" s="341"/>
      <c r="X598" s="341"/>
      <c r="Y598" s="341"/>
      <c r="Z598" s="341"/>
      <c r="AA598" s="341"/>
      <c r="AB598" s="341"/>
      <c r="AC598" s="341"/>
      <c r="AD598" s="341"/>
      <c r="AE598" s="341"/>
      <c r="AF598" s="341"/>
      <c r="AG598" s="341"/>
      <c r="AH598" s="341"/>
      <c r="AI598" s="341"/>
      <c r="AJ598" s="341"/>
      <c r="AK598" s="341"/>
      <c r="AL598" s="341"/>
      <c r="AM598" s="341"/>
      <c r="AN598" s="341"/>
      <c r="AO598" s="341"/>
      <c r="AP598" s="341"/>
    </row>
    <row r="599" spans="1:42" s="22" customFormat="1" ht="52.2" customHeight="1" x14ac:dyDescent="0.25">
      <c r="A599" s="29"/>
      <c r="B599" s="341"/>
      <c r="C599" s="341"/>
      <c r="D599" s="341"/>
      <c r="E599" s="341"/>
      <c r="F599" s="341"/>
      <c r="G599" s="341"/>
      <c r="H599" s="341"/>
      <c r="I599" s="341"/>
      <c r="J599" s="341"/>
      <c r="K599" s="341"/>
      <c r="L599" s="341"/>
      <c r="M599" s="341"/>
      <c r="N599" s="341"/>
      <c r="O599" s="341"/>
      <c r="P599" s="341"/>
      <c r="Q599" s="341"/>
      <c r="R599" s="341"/>
      <c r="S599" s="341"/>
      <c r="T599" s="341"/>
      <c r="U599" s="341"/>
      <c r="V599" s="341"/>
      <c r="W599" s="341"/>
      <c r="X599" s="341"/>
      <c r="Y599" s="341"/>
      <c r="Z599" s="341"/>
      <c r="AA599" s="341"/>
      <c r="AB599" s="341"/>
      <c r="AC599" s="341"/>
      <c r="AD599" s="341"/>
      <c r="AE599" s="341"/>
      <c r="AF599" s="341"/>
      <c r="AG599" s="341"/>
      <c r="AH599" s="341"/>
      <c r="AI599" s="341"/>
      <c r="AJ599" s="341"/>
      <c r="AK599" s="341"/>
      <c r="AL599" s="341"/>
      <c r="AM599" s="341"/>
      <c r="AN599" s="341"/>
      <c r="AO599" s="341"/>
      <c r="AP599" s="341"/>
    </row>
    <row r="600" spans="1:42" s="22" customFormat="1" ht="2.25" customHeight="1" x14ac:dyDescent="0.25">
      <c r="A600" s="29"/>
    </row>
    <row r="601" spans="1:42" s="22" customFormat="1" ht="15" customHeight="1" x14ac:dyDescent="0.25">
      <c r="A601" s="29"/>
      <c r="B601" s="173" t="s">
        <v>60</v>
      </c>
      <c r="C601" s="173"/>
      <c r="D601" s="173"/>
      <c r="E601" s="173"/>
      <c r="F601" s="173"/>
      <c r="G601" s="173"/>
      <c r="H601" s="173"/>
      <c r="I601" s="173"/>
      <c r="J601" s="173"/>
      <c r="K601" s="173"/>
      <c r="L601" s="173"/>
      <c r="M601" s="173"/>
      <c r="N601" s="173"/>
      <c r="O601" s="173"/>
      <c r="P601" s="173"/>
      <c r="Q601" s="27"/>
      <c r="R601" s="244"/>
      <c r="S601" s="245"/>
      <c r="T601" s="245"/>
      <c r="U601" s="245"/>
      <c r="V601" s="245"/>
      <c r="W601" s="245"/>
      <c r="X601" s="245"/>
      <c r="Y601" s="246"/>
      <c r="Z601" s="126" t="s">
        <v>93</v>
      </c>
      <c r="AA601" s="126"/>
    </row>
    <row r="602" spans="1:42" s="22" customFormat="1" ht="2.25" customHeight="1" x14ac:dyDescent="0.25">
      <c r="A602" s="29"/>
      <c r="O602" s="19"/>
      <c r="P602" s="19"/>
      <c r="Q602" s="19"/>
    </row>
    <row r="603" spans="1:42" s="22" customFormat="1" ht="15" customHeight="1" x14ac:dyDescent="0.25">
      <c r="A603" s="29"/>
      <c r="B603" s="173" t="s">
        <v>61</v>
      </c>
      <c r="C603" s="173"/>
      <c r="D603" s="173"/>
      <c r="E603" s="173"/>
      <c r="F603" s="173"/>
      <c r="G603" s="173"/>
      <c r="H603" s="173"/>
      <c r="I603" s="173"/>
      <c r="J603" s="173"/>
      <c r="K603" s="173"/>
      <c r="L603" s="173"/>
      <c r="M603" s="173"/>
      <c r="N603" s="173"/>
      <c r="O603" s="173"/>
      <c r="P603" s="173"/>
      <c r="Q603" s="27"/>
      <c r="R603" s="256">
        <f>Z540</f>
        <v>0</v>
      </c>
      <c r="S603" s="257"/>
      <c r="T603" s="257"/>
      <c r="U603" s="257"/>
      <c r="V603" s="257"/>
      <c r="W603" s="257"/>
      <c r="X603" s="257"/>
      <c r="Y603" s="258"/>
      <c r="Z603" s="123" t="s">
        <v>93</v>
      </c>
      <c r="AA603" s="123"/>
      <c r="AB603" s="112"/>
      <c r="AC603" s="112"/>
      <c r="AD603" s="112"/>
      <c r="AE603" s="112"/>
      <c r="AF603" s="112"/>
      <c r="AG603" s="112"/>
    </row>
    <row r="604" spans="1:42" s="22" customFormat="1" ht="2.25" customHeight="1" x14ac:dyDescent="0.25">
      <c r="A604" s="29"/>
      <c r="O604" s="19"/>
      <c r="P604" s="19"/>
      <c r="Q604" s="19"/>
      <c r="Z604" s="112"/>
      <c r="AA604" s="112"/>
      <c r="AB604" s="112"/>
      <c r="AC604" s="112"/>
      <c r="AD604" s="112"/>
      <c r="AE604" s="112"/>
      <c r="AF604" s="112"/>
      <c r="AG604" s="112"/>
    </row>
    <row r="605" spans="1:42" s="22" customFormat="1" ht="15" customHeight="1" x14ac:dyDescent="0.25">
      <c r="A605" s="29"/>
      <c r="B605" s="173" t="s">
        <v>138</v>
      </c>
      <c r="C605" s="173"/>
      <c r="D605" s="173"/>
      <c r="E605" s="173"/>
      <c r="F605" s="173"/>
      <c r="G605" s="173"/>
      <c r="H605" s="173"/>
      <c r="I605" s="173"/>
      <c r="J605" s="173"/>
      <c r="K605" s="173"/>
      <c r="L605" s="173"/>
      <c r="M605" s="173"/>
      <c r="N605" s="173"/>
      <c r="O605" s="173"/>
      <c r="P605" s="173"/>
      <c r="Q605" s="27"/>
      <c r="R605" s="256">
        <f>Z542</f>
        <v>0</v>
      </c>
      <c r="S605" s="257"/>
      <c r="T605" s="257"/>
      <c r="U605" s="257"/>
      <c r="V605" s="257"/>
      <c r="W605" s="257"/>
      <c r="X605" s="257"/>
      <c r="Y605" s="258"/>
      <c r="Z605" s="123" t="s">
        <v>93</v>
      </c>
      <c r="AA605" s="123"/>
      <c r="AB605" s="112"/>
      <c r="AC605" s="112"/>
      <c r="AD605" s="112"/>
      <c r="AE605" s="112"/>
      <c r="AF605" s="112"/>
      <c r="AG605" s="112"/>
    </row>
    <row r="606" spans="1:42" s="22" customFormat="1" ht="2.25" customHeight="1" x14ac:dyDescent="0.25">
      <c r="A606" s="29"/>
      <c r="O606" s="19"/>
      <c r="P606" s="19"/>
      <c r="Q606" s="19"/>
      <c r="Z606" s="112"/>
      <c r="AA606" s="112"/>
      <c r="AB606" s="112"/>
      <c r="AC606" s="112"/>
      <c r="AD606" s="112"/>
      <c r="AE606" s="112"/>
      <c r="AF606" s="112"/>
      <c r="AG606" s="112"/>
    </row>
    <row r="607" spans="1:42" s="22" customFormat="1" ht="25.95" customHeight="1" x14ac:dyDescent="0.25">
      <c r="A607" s="29"/>
      <c r="B607" s="262" t="s">
        <v>142</v>
      </c>
      <c r="C607" s="173"/>
      <c r="D607" s="173"/>
      <c r="E607" s="173"/>
      <c r="F607" s="173"/>
      <c r="G607" s="173"/>
      <c r="H607" s="173"/>
      <c r="I607" s="173"/>
      <c r="J607" s="173"/>
      <c r="K607" s="173"/>
      <c r="L607" s="173"/>
      <c r="M607" s="173"/>
      <c r="N607" s="173"/>
      <c r="O607" s="173"/>
      <c r="P607" s="173"/>
      <c r="Q607" s="27"/>
      <c r="Z607" s="259">
        <f>IF(Z544&lt;&gt;0,Z544,0)</f>
        <v>0</v>
      </c>
      <c r="AA607" s="260"/>
      <c r="AB607" s="260"/>
      <c r="AC607" s="260"/>
      <c r="AD607" s="260"/>
      <c r="AE607" s="260"/>
      <c r="AF607" s="260"/>
      <c r="AG607" s="261"/>
      <c r="AH607" s="22" t="s">
        <v>93</v>
      </c>
    </row>
    <row r="608" spans="1:42" s="22" customFormat="1" ht="2.25" customHeight="1" x14ac:dyDescent="0.25">
      <c r="A608" s="29"/>
      <c r="O608" s="19"/>
      <c r="P608" s="19"/>
      <c r="Q608" s="19"/>
      <c r="Z608" s="112"/>
      <c r="AA608" s="112"/>
      <c r="AB608" s="112"/>
      <c r="AC608" s="112"/>
      <c r="AD608" s="112"/>
      <c r="AE608" s="112"/>
      <c r="AF608" s="112"/>
      <c r="AG608" s="112"/>
    </row>
    <row r="609" spans="1:34" s="22" customFormat="1" ht="15" customHeight="1" x14ac:dyDescent="0.25">
      <c r="A609" s="29"/>
      <c r="B609" s="173" t="s">
        <v>62</v>
      </c>
      <c r="C609" s="173"/>
      <c r="D609" s="173"/>
      <c r="E609" s="173"/>
      <c r="F609" s="173"/>
      <c r="G609" s="173"/>
      <c r="H609" s="173"/>
      <c r="I609" s="173"/>
      <c r="J609" s="173"/>
      <c r="K609" s="173"/>
      <c r="L609" s="173"/>
      <c r="M609" s="173"/>
      <c r="N609" s="173"/>
      <c r="O609" s="173"/>
      <c r="P609" s="173"/>
      <c r="Q609" s="27"/>
      <c r="Z609" s="112"/>
      <c r="AA609" s="112"/>
      <c r="AB609" s="112"/>
      <c r="AC609" s="112"/>
      <c r="AD609" s="112"/>
      <c r="AE609" s="112"/>
      <c r="AF609" s="112"/>
      <c r="AG609" s="112"/>
    </row>
    <row r="610" spans="1:34" s="22" customFormat="1" ht="15" customHeight="1" x14ac:dyDescent="0.25">
      <c r="A610" s="29"/>
      <c r="B610" s="173"/>
      <c r="C610" s="173"/>
      <c r="D610" s="173"/>
      <c r="E610" s="173"/>
      <c r="F610" s="173"/>
      <c r="G610" s="173"/>
      <c r="H610" s="173"/>
      <c r="I610" s="173"/>
      <c r="J610" s="173"/>
      <c r="K610" s="173"/>
      <c r="L610" s="173"/>
      <c r="M610" s="173"/>
      <c r="N610" s="173"/>
      <c r="O610" s="173"/>
      <c r="P610" s="173"/>
      <c r="Q610" s="27"/>
      <c r="R610" s="256">
        <f>SUM(Z550,Z552,Z554,Z556)</f>
        <v>0</v>
      </c>
      <c r="S610" s="257"/>
      <c r="T610" s="257"/>
      <c r="U610" s="257"/>
      <c r="V610" s="257"/>
      <c r="W610" s="257"/>
      <c r="X610" s="257"/>
      <c r="Y610" s="258"/>
      <c r="Z610" s="123" t="s">
        <v>93</v>
      </c>
      <c r="AA610" s="123"/>
      <c r="AB610" s="112"/>
      <c r="AC610" s="112"/>
      <c r="AD610" s="112"/>
      <c r="AE610" s="112"/>
      <c r="AF610" s="112"/>
      <c r="AG610" s="112"/>
    </row>
    <row r="611" spans="1:34" s="22" customFormat="1" ht="2.25" customHeight="1" x14ac:dyDescent="0.25">
      <c r="A611" s="29"/>
      <c r="O611" s="19"/>
      <c r="P611" s="19"/>
      <c r="Q611" s="19"/>
      <c r="Z611" s="112"/>
      <c r="AA611" s="112"/>
      <c r="AB611" s="112"/>
      <c r="AC611" s="112"/>
      <c r="AD611" s="112"/>
      <c r="AE611" s="112"/>
      <c r="AF611" s="112"/>
      <c r="AG611" s="112"/>
    </row>
    <row r="612" spans="1:34" s="22" customFormat="1" ht="15" customHeight="1" x14ac:dyDescent="0.25">
      <c r="A612" s="29"/>
      <c r="B612" s="173" t="s">
        <v>160</v>
      </c>
      <c r="C612" s="173"/>
      <c r="D612" s="173"/>
      <c r="E612" s="173"/>
      <c r="F612" s="173"/>
      <c r="G612" s="173"/>
      <c r="H612" s="173"/>
      <c r="I612" s="173"/>
      <c r="J612" s="173"/>
      <c r="K612" s="173"/>
      <c r="L612" s="173"/>
      <c r="M612" s="173"/>
      <c r="N612" s="173"/>
      <c r="O612" s="173"/>
      <c r="P612" s="173"/>
      <c r="Q612" s="27"/>
      <c r="Z612" s="112"/>
      <c r="AA612" s="112"/>
      <c r="AB612" s="112"/>
      <c r="AC612" s="112"/>
      <c r="AD612" s="112"/>
      <c r="AE612" s="112"/>
      <c r="AF612" s="112"/>
      <c r="AG612" s="112"/>
    </row>
    <row r="613" spans="1:34" s="22" customFormat="1" ht="15" customHeight="1" x14ac:dyDescent="0.25">
      <c r="A613" s="29"/>
      <c r="B613" s="173"/>
      <c r="C613" s="173"/>
      <c r="D613" s="173"/>
      <c r="E613" s="173"/>
      <c r="F613" s="173"/>
      <c r="G613" s="173"/>
      <c r="H613" s="173"/>
      <c r="I613" s="173"/>
      <c r="J613" s="173"/>
      <c r="K613" s="173"/>
      <c r="L613" s="173"/>
      <c r="M613" s="173"/>
      <c r="N613" s="173"/>
      <c r="O613" s="173"/>
      <c r="P613" s="173"/>
      <c r="Q613" s="27"/>
      <c r="R613" s="256">
        <f>B565</f>
        <v>0</v>
      </c>
      <c r="S613" s="257"/>
      <c r="T613" s="257"/>
      <c r="U613" s="257"/>
      <c r="V613" s="257"/>
      <c r="W613" s="257"/>
      <c r="X613" s="257"/>
      <c r="Y613" s="258"/>
      <c r="Z613" s="123" t="s">
        <v>93</v>
      </c>
      <c r="AA613" s="123"/>
      <c r="AB613" s="112"/>
      <c r="AC613" s="112"/>
      <c r="AD613" s="112"/>
      <c r="AE613" s="112"/>
      <c r="AF613" s="112"/>
      <c r="AG613" s="112"/>
    </row>
    <row r="614" spans="1:34" s="22" customFormat="1" ht="2.25" customHeight="1" x14ac:dyDescent="0.25">
      <c r="A614" s="29"/>
      <c r="O614" s="19"/>
      <c r="P614" s="19"/>
      <c r="Q614" s="19"/>
      <c r="Z614" s="112"/>
      <c r="AA614" s="112"/>
      <c r="AB614" s="112"/>
      <c r="AC614" s="112"/>
      <c r="AD614" s="112"/>
      <c r="AE614" s="112"/>
      <c r="AF614" s="112"/>
      <c r="AG614" s="112"/>
    </row>
    <row r="615" spans="1:34" s="22" customFormat="1" ht="15" customHeight="1" x14ac:dyDescent="0.25">
      <c r="A615" s="29"/>
      <c r="B615" s="173" t="s">
        <v>70</v>
      </c>
      <c r="C615" s="173"/>
      <c r="D615" s="173"/>
      <c r="E615" s="173"/>
      <c r="F615" s="173"/>
      <c r="G615" s="173"/>
      <c r="H615" s="173"/>
      <c r="I615" s="173"/>
      <c r="J615" s="173"/>
      <c r="K615" s="173"/>
      <c r="L615" s="173"/>
      <c r="M615" s="173"/>
      <c r="N615" s="173"/>
      <c r="O615" s="173"/>
      <c r="P615" s="173"/>
      <c r="Q615" s="27"/>
      <c r="R615" s="256">
        <f>Z575</f>
        <v>0</v>
      </c>
      <c r="S615" s="257"/>
      <c r="T615" s="257"/>
      <c r="U615" s="257"/>
      <c r="V615" s="257"/>
      <c r="W615" s="257"/>
      <c r="X615" s="257"/>
      <c r="Y615" s="258"/>
      <c r="Z615" s="123" t="s">
        <v>93</v>
      </c>
      <c r="AA615" s="123"/>
      <c r="AB615" s="112"/>
      <c r="AC615" s="112"/>
      <c r="AD615" s="112"/>
      <c r="AE615" s="112"/>
      <c r="AF615" s="112"/>
      <c r="AG615" s="112"/>
    </row>
    <row r="616" spans="1:34" s="22" customFormat="1" ht="2.25" customHeight="1" x14ac:dyDescent="0.25">
      <c r="A616" s="29"/>
      <c r="O616" s="19"/>
      <c r="P616" s="19"/>
      <c r="Q616" s="19"/>
      <c r="Z616" s="112"/>
      <c r="AA616" s="112"/>
      <c r="AB616" s="112"/>
      <c r="AC616" s="112"/>
      <c r="AD616" s="112"/>
      <c r="AE616" s="112"/>
      <c r="AF616" s="112"/>
      <c r="AG616" s="112"/>
    </row>
    <row r="617" spans="1:34" s="22" customFormat="1" ht="15" customHeight="1" x14ac:dyDescent="0.25">
      <c r="A617" s="29"/>
      <c r="B617" s="173" t="s">
        <v>139</v>
      </c>
      <c r="C617" s="173"/>
      <c r="D617" s="173"/>
      <c r="E617" s="173"/>
      <c r="F617" s="173"/>
      <c r="G617" s="173"/>
      <c r="H617" s="173"/>
      <c r="I617" s="173"/>
      <c r="J617" s="173"/>
      <c r="K617" s="173"/>
      <c r="L617" s="173"/>
      <c r="M617" s="173"/>
      <c r="N617" s="173"/>
      <c r="O617" s="173"/>
      <c r="P617" s="173"/>
      <c r="Q617" s="27"/>
      <c r="R617" s="256">
        <f>Z577</f>
        <v>0</v>
      </c>
      <c r="S617" s="257"/>
      <c r="T617" s="257"/>
      <c r="U617" s="257"/>
      <c r="V617" s="257"/>
      <c r="W617" s="257"/>
      <c r="X617" s="257"/>
      <c r="Y617" s="258"/>
      <c r="Z617" s="123" t="s">
        <v>93</v>
      </c>
      <c r="AA617" s="123"/>
      <c r="AB617" s="112"/>
      <c r="AC617" s="112"/>
      <c r="AD617" s="112"/>
      <c r="AE617" s="112"/>
      <c r="AF617" s="112"/>
      <c r="AG617" s="112"/>
    </row>
    <row r="618" spans="1:34" s="22" customFormat="1" ht="2.25" customHeight="1" x14ac:dyDescent="0.25">
      <c r="A618" s="29"/>
      <c r="O618" s="19"/>
      <c r="P618" s="19"/>
      <c r="Q618" s="19"/>
      <c r="Z618" s="112"/>
      <c r="AA618" s="112"/>
      <c r="AB618" s="112"/>
      <c r="AC618" s="112"/>
      <c r="AD618" s="112"/>
      <c r="AE618" s="112"/>
      <c r="AF618" s="112"/>
      <c r="AG618" s="112"/>
    </row>
    <row r="619" spans="1:34" s="22" customFormat="1" ht="25.2" customHeight="1" x14ac:dyDescent="0.25">
      <c r="A619" s="29"/>
      <c r="B619" s="262" t="s">
        <v>143</v>
      </c>
      <c r="C619" s="173"/>
      <c r="D619" s="173"/>
      <c r="E619" s="173"/>
      <c r="F619" s="173"/>
      <c r="G619" s="173"/>
      <c r="H619" s="173"/>
      <c r="I619" s="173"/>
      <c r="J619" s="173"/>
      <c r="K619" s="173"/>
      <c r="L619" s="173"/>
      <c r="M619" s="173"/>
      <c r="N619" s="173"/>
      <c r="O619" s="173"/>
      <c r="P619" s="173"/>
      <c r="Q619" s="27"/>
      <c r="Z619" s="259">
        <f>IF(Z579&lt;&gt;0,Z579,0)</f>
        <v>0</v>
      </c>
      <c r="AA619" s="260"/>
      <c r="AB619" s="260"/>
      <c r="AC619" s="260"/>
      <c r="AD619" s="260"/>
      <c r="AE619" s="260"/>
      <c r="AF619" s="260"/>
      <c r="AG619" s="261"/>
      <c r="AH619" s="22" t="s">
        <v>93</v>
      </c>
    </row>
    <row r="620" spans="1:34" s="22" customFormat="1" ht="2.25" customHeight="1" x14ac:dyDescent="0.25">
      <c r="A620" s="29"/>
      <c r="O620" s="19"/>
      <c r="P620" s="19"/>
      <c r="Q620" s="19"/>
      <c r="Z620" s="112"/>
      <c r="AA620" s="112"/>
      <c r="AB620" s="112"/>
      <c r="AC620" s="112"/>
      <c r="AD620" s="112"/>
      <c r="AE620" s="112"/>
      <c r="AF620" s="112"/>
      <c r="AG620" s="112"/>
    </row>
    <row r="621" spans="1:34" s="22" customFormat="1" ht="15" customHeight="1" x14ac:dyDescent="0.25">
      <c r="A621" s="29"/>
      <c r="B621" s="173" t="s">
        <v>71</v>
      </c>
      <c r="C621" s="173"/>
      <c r="D621" s="173"/>
      <c r="E621" s="173"/>
      <c r="F621" s="173"/>
      <c r="G621" s="173"/>
      <c r="H621" s="173"/>
      <c r="I621" s="173"/>
      <c r="J621" s="173"/>
      <c r="K621" s="173"/>
      <c r="L621" s="173"/>
      <c r="M621" s="173"/>
      <c r="N621" s="173"/>
      <c r="O621" s="173"/>
      <c r="P621" s="173"/>
      <c r="Q621" s="27"/>
      <c r="Z621" s="112"/>
      <c r="AA621" s="112"/>
      <c r="AB621" s="112"/>
      <c r="AC621" s="112"/>
      <c r="AD621" s="112"/>
      <c r="AE621" s="112"/>
      <c r="AF621" s="112"/>
      <c r="AG621" s="112"/>
    </row>
    <row r="622" spans="1:34" s="22" customFormat="1" ht="15" customHeight="1" x14ac:dyDescent="0.25">
      <c r="A622" s="29"/>
      <c r="B622" s="173"/>
      <c r="C622" s="173"/>
      <c r="D622" s="173"/>
      <c r="E622" s="173"/>
      <c r="F622" s="173"/>
      <c r="G622" s="173"/>
      <c r="H622" s="173"/>
      <c r="I622" s="173"/>
      <c r="J622" s="173"/>
      <c r="K622" s="173"/>
      <c r="L622" s="173"/>
      <c r="M622" s="173"/>
      <c r="N622" s="173"/>
      <c r="O622" s="173"/>
      <c r="P622" s="173"/>
      <c r="Q622" s="27"/>
      <c r="R622" s="256">
        <f>SUM(Z585,Z587,Z589,Z591)</f>
        <v>0</v>
      </c>
      <c r="S622" s="257"/>
      <c r="T622" s="257"/>
      <c r="U622" s="257"/>
      <c r="V622" s="257"/>
      <c r="W622" s="257"/>
      <c r="X622" s="257"/>
      <c r="Y622" s="258"/>
      <c r="Z622" s="123" t="s">
        <v>93</v>
      </c>
      <c r="AA622" s="123"/>
      <c r="AB622" s="112"/>
      <c r="AC622" s="112"/>
      <c r="AD622" s="112"/>
      <c r="AE622" s="112"/>
      <c r="AF622" s="112"/>
      <c r="AG622" s="112"/>
    </row>
    <row r="623" spans="1:34" s="22" customFormat="1" ht="2.25" customHeight="1" x14ac:dyDescent="0.25">
      <c r="A623" s="29"/>
      <c r="O623" s="19"/>
      <c r="P623" s="19"/>
      <c r="Q623" s="19"/>
    </row>
    <row r="624" spans="1:34" s="26" customFormat="1" ht="15" customHeight="1" x14ac:dyDescent="0.25">
      <c r="A624" s="32"/>
      <c r="B624" s="131" t="s">
        <v>119</v>
      </c>
      <c r="C624" s="131"/>
      <c r="D624" s="131"/>
      <c r="E624" s="131"/>
      <c r="F624" s="131"/>
      <c r="G624" s="131"/>
      <c r="H624" s="131"/>
      <c r="I624" s="131"/>
      <c r="J624" s="131"/>
      <c r="K624" s="131"/>
      <c r="L624" s="131"/>
      <c r="M624" s="131"/>
      <c r="N624" s="131"/>
      <c r="O624" s="131"/>
      <c r="P624" s="131"/>
      <c r="Q624" s="28"/>
      <c r="R624" s="244"/>
      <c r="S624" s="245"/>
      <c r="T624" s="245"/>
      <c r="U624" s="245"/>
      <c r="V624" s="245"/>
      <c r="W624" s="245"/>
      <c r="X624" s="245"/>
      <c r="Y624" s="246"/>
      <c r="Z624" s="123" t="s">
        <v>93</v>
      </c>
      <c r="AA624" s="123"/>
    </row>
    <row r="625" spans="1:42" s="26" customFormat="1" ht="2.25" customHeight="1" x14ac:dyDescent="0.25">
      <c r="A625" s="32"/>
      <c r="O625" s="11"/>
      <c r="P625" s="11"/>
      <c r="Q625" s="11"/>
    </row>
    <row r="626" spans="1:42" s="26" customFormat="1" ht="15" customHeight="1" x14ac:dyDescent="0.25">
      <c r="A626" s="32"/>
      <c r="B626" s="131" t="s">
        <v>140</v>
      </c>
      <c r="C626" s="131"/>
      <c r="D626" s="131"/>
      <c r="E626" s="131"/>
      <c r="F626" s="131"/>
      <c r="G626" s="131"/>
      <c r="H626" s="131"/>
      <c r="I626" s="131"/>
      <c r="J626" s="131"/>
      <c r="K626" s="131"/>
      <c r="L626" s="131"/>
      <c r="M626" s="131"/>
      <c r="N626" s="131"/>
      <c r="O626" s="131"/>
      <c r="P626" s="131"/>
      <c r="Q626" s="28"/>
      <c r="R626" s="244"/>
      <c r="S626" s="245"/>
      <c r="T626" s="245"/>
      <c r="U626" s="245"/>
      <c r="V626" s="245"/>
      <c r="W626" s="245"/>
      <c r="X626" s="245"/>
      <c r="Y626" s="246"/>
      <c r="Z626" s="123" t="s">
        <v>93</v>
      </c>
      <c r="AA626" s="123"/>
    </row>
    <row r="627" spans="1:42" s="26" customFormat="1" ht="2.25" customHeight="1" x14ac:dyDescent="0.25">
      <c r="A627" s="32"/>
      <c r="O627" s="11"/>
      <c r="P627" s="11"/>
      <c r="Q627" s="11"/>
    </row>
    <row r="628" spans="1:42" s="26" customFormat="1" ht="27.45" customHeight="1" x14ac:dyDescent="0.25">
      <c r="A628" s="32"/>
      <c r="B628" s="131" t="s">
        <v>120</v>
      </c>
      <c r="C628" s="131"/>
      <c r="D628" s="131"/>
      <c r="E628" s="131"/>
      <c r="F628" s="131"/>
      <c r="G628" s="131"/>
      <c r="H628" s="131"/>
      <c r="I628" s="131"/>
      <c r="J628" s="131"/>
      <c r="K628" s="131"/>
      <c r="L628" s="131"/>
      <c r="M628" s="131"/>
      <c r="N628" s="131"/>
      <c r="O628" s="131"/>
      <c r="P628" s="131"/>
      <c r="Q628" s="28"/>
      <c r="R628" s="244"/>
      <c r="S628" s="245"/>
      <c r="T628" s="245"/>
      <c r="U628" s="245"/>
      <c r="V628" s="245"/>
      <c r="W628" s="245"/>
      <c r="X628" s="245"/>
      <c r="Y628" s="246"/>
      <c r="Z628" s="123" t="s">
        <v>93</v>
      </c>
      <c r="AA628" s="123"/>
    </row>
    <row r="629" spans="1:42" s="26" customFormat="1" ht="2.25" customHeight="1" x14ac:dyDescent="0.25">
      <c r="A629" s="32"/>
      <c r="O629" s="11"/>
      <c r="P629" s="11"/>
      <c r="Q629" s="11"/>
    </row>
    <row r="630" spans="1:42" s="26" customFormat="1" ht="15" customHeight="1" x14ac:dyDescent="0.25">
      <c r="A630" s="32"/>
      <c r="B630" s="131" t="s">
        <v>121</v>
      </c>
      <c r="C630" s="131"/>
      <c r="D630" s="131"/>
      <c r="E630" s="131"/>
      <c r="F630" s="131"/>
      <c r="G630" s="131"/>
      <c r="H630" s="131"/>
      <c r="I630" s="131"/>
      <c r="J630" s="131"/>
      <c r="K630" s="131"/>
      <c r="L630" s="131"/>
      <c r="M630" s="131"/>
      <c r="N630" s="131"/>
      <c r="O630" s="131"/>
      <c r="P630" s="131"/>
      <c r="Q630" s="28"/>
      <c r="R630" s="244"/>
      <c r="S630" s="245"/>
      <c r="T630" s="245"/>
      <c r="U630" s="245"/>
      <c r="V630" s="245"/>
      <c r="W630" s="245"/>
      <c r="X630" s="245"/>
      <c r="Y630" s="246"/>
      <c r="Z630" s="123" t="s">
        <v>93</v>
      </c>
      <c r="AA630" s="123"/>
    </row>
    <row r="631" spans="1:42" s="22" customFormat="1" ht="2.25" customHeight="1" x14ac:dyDescent="0.25">
      <c r="A631" s="29"/>
      <c r="O631" s="19"/>
      <c r="P631" s="19"/>
      <c r="Q631" s="19"/>
    </row>
    <row r="632" spans="1:42" s="22" customFormat="1" ht="15" customHeight="1" x14ac:dyDescent="0.25">
      <c r="A632" s="29"/>
      <c r="B632" s="173" t="s">
        <v>59</v>
      </c>
      <c r="C632" s="128"/>
      <c r="D632" s="128"/>
      <c r="E632" s="128"/>
      <c r="F632" s="128"/>
      <c r="G632" s="128"/>
      <c r="H632" s="128"/>
      <c r="I632" s="128"/>
      <c r="J632" s="128"/>
      <c r="K632" s="128"/>
      <c r="L632" s="128"/>
      <c r="M632" s="128"/>
      <c r="N632" s="128"/>
      <c r="O632" s="128"/>
      <c r="P632" s="27"/>
      <c r="Q632" s="27"/>
      <c r="R632" s="256">
        <f>SUM(R601,R603,R605,R610,R613,R615,R617,R622,R624,R626,R628,R630)</f>
        <v>0</v>
      </c>
      <c r="S632" s="257"/>
      <c r="T632" s="257"/>
      <c r="U632" s="257"/>
      <c r="V632" s="257"/>
      <c r="W632" s="257"/>
      <c r="X632" s="257"/>
      <c r="Y632" s="258"/>
      <c r="Z632" s="126" t="s">
        <v>93</v>
      </c>
      <c r="AA632" s="126"/>
    </row>
    <row r="633" spans="1:42" s="22" customFormat="1" ht="4.5" customHeight="1" x14ac:dyDescent="0.25">
      <c r="A633" s="29"/>
    </row>
    <row r="634" spans="1:42" s="22" customFormat="1" ht="7.95" customHeight="1" x14ac:dyDescent="0.25">
      <c r="A634" s="173"/>
      <c r="B634" s="173"/>
      <c r="C634" s="173"/>
      <c r="D634" s="173"/>
      <c r="E634" s="173"/>
      <c r="F634" s="173"/>
      <c r="G634" s="173"/>
      <c r="H634" s="173"/>
      <c r="I634" s="173"/>
      <c r="J634" s="173"/>
      <c r="K634" s="173"/>
      <c r="L634" s="173"/>
      <c r="M634" s="173"/>
      <c r="N634" s="173"/>
      <c r="O634" s="173"/>
      <c r="P634" s="173"/>
      <c r="Q634" s="173"/>
      <c r="R634" s="173"/>
      <c r="S634" s="173"/>
      <c r="T634" s="173"/>
      <c r="U634" s="173"/>
      <c r="V634" s="173"/>
      <c r="W634" s="173"/>
      <c r="X634" s="173"/>
      <c r="Y634" s="173"/>
      <c r="Z634" s="173"/>
      <c r="AA634" s="173"/>
      <c r="AB634" s="173"/>
      <c r="AC634" s="173"/>
      <c r="AD634" s="173"/>
      <c r="AE634" s="173"/>
      <c r="AF634" s="173"/>
      <c r="AG634" s="173"/>
      <c r="AH634" s="173"/>
      <c r="AI634" s="173"/>
      <c r="AJ634" s="173"/>
      <c r="AK634" s="173"/>
      <c r="AL634" s="173"/>
      <c r="AM634" s="173"/>
      <c r="AN634" s="173"/>
      <c r="AO634" s="173"/>
      <c r="AP634" s="173"/>
    </row>
    <row r="635" spans="1:42" s="22" customFormat="1" ht="4.5" customHeight="1" x14ac:dyDescent="0.25">
      <c r="A635" s="29"/>
    </row>
    <row r="636" spans="1:42" s="22" customFormat="1" ht="15" customHeight="1" x14ac:dyDescent="0.25">
      <c r="A636" s="29"/>
      <c r="B636" s="283" t="s">
        <v>96</v>
      </c>
      <c r="C636" s="283"/>
      <c r="D636" s="283"/>
      <c r="E636" s="283"/>
      <c r="F636" s="283"/>
      <c r="G636" s="283"/>
      <c r="H636" s="283"/>
      <c r="I636" s="283"/>
      <c r="J636" s="283"/>
      <c r="K636" s="283"/>
      <c r="L636" s="283"/>
      <c r="M636" s="283"/>
      <c r="N636" s="283"/>
      <c r="O636" s="283"/>
      <c r="P636" s="283"/>
      <c r="Q636" s="283"/>
      <c r="R636" s="283"/>
      <c r="S636" s="283"/>
      <c r="T636" s="283"/>
      <c r="U636" s="283"/>
      <c r="V636" s="283"/>
      <c r="W636" s="283"/>
      <c r="X636" s="283"/>
      <c r="Y636" s="283"/>
      <c r="Z636" s="283"/>
      <c r="AA636" s="283"/>
      <c r="AB636" s="283"/>
      <c r="AC636" s="283"/>
      <c r="AD636" s="283"/>
      <c r="AE636" s="283"/>
      <c r="AF636" s="283"/>
      <c r="AG636" s="283"/>
      <c r="AH636" s="283"/>
      <c r="AI636" s="283"/>
      <c r="AJ636" s="283"/>
      <c r="AK636" s="283"/>
      <c r="AL636" s="283"/>
      <c r="AM636" s="283"/>
      <c r="AN636" s="283"/>
      <c r="AO636" s="283"/>
      <c r="AP636" s="284"/>
    </row>
    <row r="637" spans="1:42" s="22" customFormat="1" ht="4.5" customHeight="1" x14ac:dyDescent="0.25">
      <c r="A637" s="29"/>
    </row>
    <row r="638" spans="1:42" s="22" customFormat="1" ht="12.75" customHeight="1" x14ac:dyDescent="0.25">
      <c r="A638" s="29">
        <v>58</v>
      </c>
      <c r="B638" s="191" t="s">
        <v>99</v>
      </c>
      <c r="C638" s="191"/>
      <c r="D638" s="191"/>
      <c r="E638" s="191"/>
      <c r="F638" s="191"/>
      <c r="G638" s="191"/>
      <c r="H638" s="191"/>
      <c r="I638" s="191"/>
      <c r="J638" s="191"/>
      <c r="K638" s="191"/>
      <c r="L638" s="191"/>
      <c r="M638" s="191"/>
      <c r="N638" s="191"/>
      <c r="O638" s="191"/>
      <c r="P638" s="191"/>
      <c r="Q638" s="191"/>
      <c r="R638" s="191"/>
      <c r="S638" s="191"/>
      <c r="T638" s="191"/>
      <c r="U638" s="191"/>
      <c r="V638" s="191"/>
      <c r="W638" s="191"/>
      <c r="X638" s="191"/>
      <c r="Y638" s="191"/>
      <c r="Z638" s="191"/>
      <c r="AA638" s="191"/>
      <c r="AB638" s="191"/>
      <c r="AC638" s="191"/>
      <c r="AD638" s="191"/>
      <c r="AE638" s="191"/>
      <c r="AF638" s="191"/>
      <c r="AG638" s="191"/>
      <c r="AH638" s="191"/>
      <c r="AI638" s="191"/>
      <c r="AJ638" s="191"/>
      <c r="AK638" s="191"/>
      <c r="AL638" s="191"/>
      <c r="AM638" s="191"/>
      <c r="AN638" s="191"/>
      <c r="AO638" s="191"/>
      <c r="AP638" s="191"/>
    </row>
    <row r="639" spans="1:42" s="22" customFormat="1" ht="12.75" customHeight="1" x14ac:dyDescent="0.25">
      <c r="A639" s="29"/>
      <c r="B639" s="191"/>
      <c r="C639" s="191"/>
      <c r="D639" s="191"/>
      <c r="E639" s="191"/>
      <c r="F639" s="191"/>
      <c r="G639" s="191"/>
      <c r="H639" s="191"/>
      <c r="I639" s="191"/>
      <c r="J639" s="191"/>
      <c r="K639" s="191"/>
      <c r="L639" s="191"/>
      <c r="M639" s="191"/>
      <c r="N639" s="191"/>
      <c r="O639" s="191"/>
      <c r="P639" s="191"/>
      <c r="Q639" s="191"/>
      <c r="R639" s="191"/>
      <c r="S639" s="191"/>
      <c r="T639" s="191"/>
      <c r="U639" s="191"/>
      <c r="V639" s="191"/>
      <c r="W639" s="191"/>
      <c r="X639" s="191"/>
      <c r="Y639" s="191"/>
      <c r="Z639" s="191"/>
      <c r="AA639" s="191"/>
      <c r="AB639" s="191"/>
      <c r="AC639" s="191"/>
      <c r="AD639" s="191"/>
      <c r="AE639" s="191"/>
      <c r="AF639" s="191"/>
      <c r="AG639" s="191"/>
      <c r="AH639" s="191"/>
      <c r="AI639" s="191"/>
      <c r="AJ639" s="191"/>
      <c r="AK639" s="191"/>
      <c r="AL639" s="191"/>
      <c r="AM639" s="191"/>
      <c r="AN639" s="191"/>
      <c r="AO639" s="191"/>
      <c r="AP639" s="191"/>
    </row>
    <row r="640" spans="1:42" s="22" customFormat="1" ht="2.25" customHeight="1" x14ac:dyDescent="0.25">
      <c r="A640" s="29"/>
    </row>
    <row r="641" spans="1:42" s="22" customFormat="1" ht="15" customHeight="1" x14ac:dyDescent="0.25">
      <c r="A641" s="29"/>
      <c r="P641" s="243" t="s">
        <v>63</v>
      </c>
      <c r="Q641" s="243"/>
      <c r="R641" s="243"/>
      <c r="S641" s="243"/>
      <c r="T641" s="243"/>
      <c r="U641" s="243"/>
      <c r="W641" s="243" t="s">
        <v>113</v>
      </c>
      <c r="X641" s="243"/>
      <c r="Y641" s="243"/>
      <c r="Z641" s="243"/>
      <c r="AA641" s="243"/>
      <c r="AB641" s="243"/>
      <c r="AD641" s="243" t="s">
        <v>64</v>
      </c>
      <c r="AE641" s="243"/>
      <c r="AF641" s="243"/>
      <c r="AG641" s="243"/>
      <c r="AH641" s="243"/>
      <c r="AI641" s="243"/>
      <c r="AK641" s="243" t="s">
        <v>65</v>
      </c>
      <c r="AL641" s="243"/>
      <c r="AM641" s="243"/>
      <c r="AN641" s="243"/>
      <c r="AO641" s="243"/>
      <c r="AP641" s="243"/>
    </row>
    <row r="642" spans="1:42" s="22" customFormat="1" ht="15" customHeight="1" x14ac:dyDescent="0.25">
      <c r="A642" s="29"/>
      <c r="P642" s="243"/>
      <c r="Q642" s="243"/>
      <c r="R642" s="243"/>
      <c r="S642" s="243"/>
      <c r="T642" s="243"/>
      <c r="U642" s="243"/>
      <c r="W642" s="243"/>
      <c r="X642" s="243"/>
      <c r="Y642" s="243"/>
      <c r="Z642" s="243"/>
      <c r="AA642" s="243"/>
      <c r="AB642" s="243"/>
      <c r="AD642" s="243"/>
      <c r="AE642" s="243"/>
      <c r="AF642" s="243"/>
      <c r="AG642" s="243"/>
      <c r="AH642" s="243"/>
      <c r="AI642" s="243"/>
      <c r="AK642" s="243"/>
      <c r="AL642" s="243"/>
      <c r="AM642" s="243"/>
      <c r="AN642" s="243"/>
      <c r="AO642" s="243"/>
      <c r="AP642" s="243"/>
    </row>
    <row r="643" spans="1:42" s="22" customFormat="1" ht="15" customHeight="1" x14ac:dyDescent="0.25">
      <c r="A643" s="29"/>
      <c r="P643" s="243"/>
      <c r="Q643" s="243"/>
      <c r="R643" s="243"/>
      <c r="S643" s="243"/>
      <c r="T643" s="243"/>
      <c r="U643" s="243"/>
      <c r="W643" s="243"/>
      <c r="X643" s="243"/>
      <c r="Y643" s="243"/>
      <c r="Z643" s="243"/>
      <c r="AA643" s="243"/>
      <c r="AB643" s="243"/>
      <c r="AD643" s="243"/>
      <c r="AE643" s="243"/>
      <c r="AF643" s="243"/>
      <c r="AG643" s="243"/>
      <c r="AH643" s="243"/>
      <c r="AI643" s="243"/>
      <c r="AK643" s="243"/>
      <c r="AL643" s="243"/>
      <c r="AM643" s="243"/>
      <c r="AN643" s="243"/>
      <c r="AO643" s="243"/>
      <c r="AP643" s="243"/>
    </row>
    <row r="644" spans="1:42" s="22" customFormat="1" ht="15" customHeight="1" x14ac:dyDescent="0.25">
      <c r="A644" s="29"/>
      <c r="P644" s="243"/>
      <c r="Q644" s="243"/>
      <c r="R644" s="243"/>
      <c r="S644" s="243"/>
      <c r="T644" s="243"/>
      <c r="U644" s="243"/>
      <c r="W644" s="243"/>
      <c r="X644" s="243"/>
      <c r="Y644" s="243"/>
      <c r="Z644" s="243"/>
      <c r="AA644" s="243"/>
      <c r="AB644" s="243"/>
      <c r="AD644" s="243"/>
      <c r="AE644" s="243"/>
      <c r="AF644" s="243"/>
      <c r="AG644" s="243"/>
      <c r="AH644" s="243"/>
      <c r="AI644" s="243"/>
      <c r="AK644" s="243"/>
      <c r="AL644" s="243"/>
      <c r="AM644" s="243"/>
      <c r="AN644" s="243"/>
      <c r="AO644" s="243"/>
      <c r="AP644" s="243"/>
    </row>
    <row r="645" spans="1:42" s="22" customFormat="1" ht="15" customHeight="1" x14ac:dyDescent="0.25">
      <c r="A645" s="29"/>
      <c r="P645" s="243"/>
      <c r="Q645" s="243"/>
      <c r="R645" s="243"/>
      <c r="S645" s="243"/>
      <c r="T645" s="243"/>
      <c r="U645" s="243"/>
      <c r="W645" s="243"/>
      <c r="X645" s="243"/>
      <c r="Y645" s="243"/>
      <c r="Z645" s="243"/>
      <c r="AA645" s="243"/>
      <c r="AB645" s="243"/>
      <c r="AD645" s="243"/>
      <c r="AE645" s="243"/>
      <c r="AF645" s="243"/>
      <c r="AG645" s="243"/>
      <c r="AH645" s="243"/>
      <c r="AI645" s="243"/>
      <c r="AK645" s="243"/>
      <c r="AL645" s="243"/>
      <c r="AM645" s="243"/>
      <c r="AN645" s="243"/>
      <c r="AO645" s="243"/>
      <c r="AP645" s="243"/>
    </row>
    <row r="646" spans="1:42" s="22" customFormat="1" ht="2.25" customHeight="1" x14ac:dyDescent="0.25">
      <c r="A646" s="29"/>
    </row>
    <row r="647" spans="1:42" s="22" customFormat="1" ht="15" customHeight="1" x14ac:dyDescent="0.25">
      <c r="A647" s="29"/>
      <c r="B647" s="173" t="s">
        <v>55</v>
      </c>
      <c r="C647" s="128"/>
      <c r="D647" s="128"/>
      <c r="E647" s="128"/>
      <c r="F647" s="128"/>
      <c r="G647" s="128"/>
      <c r="H647" s="128"/>
      <c r="I647" s="128"/>
      <c r="J647" s="128"/>
      <c r="K647" s="128"/>
      <c r="L647" s="128"/>
      <c r="M647" s="128"/>
      <c r="N647" s="128"/>
      <c r="P647" s="263">
        <f>AK482</f>
        <v>0</v>
      </c>
      <c r="Q647" s="264"/>
      <c r="R647" s="264"/>
      <c r="S647" s="265"/>
      <c r="T647" s="126" t="s">
        <v>47</v>
      </c>
      <c r="U647" s="126"/>
      <c r="W647" s="263">
        <f>Q540</f>
        <v>0</v>
      </c>
      <c r="X647" s="264"/>
      <c r="Y647" s="264"/>
      <c r="Z647" s="265"/>
      <c r="AA647" s="126" t="s">
        <v>47</v>
      </c>
      <c r="AB647" s="126"/>
      <c r="AD647" s="263">
        <f>SUM(P647,W647)</f>
        <v>0</v>
      </c>
      <c r="AE647" s="264"/>
      <c r="AF647" s="264"/>
      <c r="AG647" s="265"/>
      <c r="AH647" s="126" t="s">
        <v>47</v>
      </c>
      <c r="AI647" s="126"/>
      <c r="AK647" s="263">
        <f>Q423</f>
        <v>0</v>
      </c>
      <c r="AL647" s="264"/>
      <c r="AM647" s="264"/>
      <c r="AN647" s="265"/>
      <c r="AO647" s="126" t="s">
        <v>47</v>
      </c>
      <c r="AP647" s="126"/>
    </row>
    <row r="648" spans="1:42" s="22" customFormat="1" ht="2.25" customHeight="1" x14ac:dyDescent="0.25">
      <c r="A648" s="29"/>
      <c r="N648" s="19"/>
    </row>
    <row r="649" spans="1:42" s="22" customFormat="1" ht="15" customHeight="1" x14ac:dyDescent="0.25">
      <c r="A649" s="29"/>
      <c r="B649" s="173" t="s">
        <v>137</v>
      </c>
      <c r="C649" s="128"/>
      <c r="D649" s="128"/>
      <c r="E649" s="128"/>
      <c r="F649" s="128"/>
      <c r="G649" s="128"/>
      <c r="H649" s="128"/>
      <c r="I649" s="128"/>
      <c r="J649" s="128"/>
      <c r="K649" s="128"/>
      <c r="L649" s="128"/>
      <c r="M649" s="128"/>
      <c r="N649" s="128"/>
      <c r="P649" s="342">
        <f>AJ506</f>
        <v>0</v>
      </c>
      <c r="Q649" s="343"/>
      <c r="R649" s="343"/>
      <c r="S649" s="344"/>
      <c r="T649" s="126" t="s">
        <v>47</v>
      </c>
      <c r="U649" s="126"/>
      <c r="W649" s="263">
        <f>Q542</f>
        <v>0</v>
      </c>
      <c r="X649" s="264"/>
      <c r="Y649" s="264"/>
      <c r="Z649" s="265"/>
      <c r="AA649" s="126" t="s">
        <v>47</v>
      </c>
      <c r="AB649" s="126"/>
      <c r="AD649" s="263">
        <f>SUM(P649,W649)</f>
        <v>0</v>
      </c>
      <c r="AE649" s="264"/>
      <c r="AF649" s="264"/>
      <c r="AG649" s="265"/>
      <c r="AH649" s="126" t="s">
        <v>47</v>
      </c>
      <c r="AI649" s="126"/>
      <c r="AK649" s="263">
        <f>B427</f>
        <v>0</v>
      </c>
      <c r="AL649" s="264"/>
      <c r="AM649" s="264"/>
      <c r="AN649" s="265"/>
      <c r="AO649" s="126" t="s">
        <v>47</v>
      </c>
      <c r="AP649" s="126"/>
    </row>
    <row r="650" spans="1:42" s="22" customFormat="1" ht="2.25" customHeight="1" x14ac:dyDescent="0.25">
      <c r="A650" s="29"/>
      <c r="N650" s="19"/>
    </row>
    <row r="651" spans="1:42" s="22" customFormat="1" ht="15" customHeight="1" x14ac:dyDescent="0.25">
      <c r="A651" s="29"/>
      <c r="B651" s="173" t="s">
        <v>56</v>
      </c>
      <c r="C651" s="128"/>
      <c r="D651" s="128"/>
      <c r="E651" s="128"/>
      <c r="F651" s="128"/>
      <c r="G651" s="128"/>
      <c r="H651" s="128"/>
      <c r="I651" s="128"/>
      <c r="J651" s="128"/>
      <c r="K651" s="128"/>
      <c r="L651" s="128"/>
      <c r="M651" s="128"/>
      <c r="N651" s="128"/>
      <c r="P651" s="263">
        <f>SUM(Q510,Q512,Q514,Q516,Q518,Q520)</f>
        <v>0</v>
      </c>
      <c r="Q651" s="264"/>
      <c r="R651" s="264"/>
      <c r="S651" s="265"/>
      <c r="T651" s="126" t="s">
        <v>47</v>
      </c>
      <c r="U651" s="126"/>
      <c r="W651" s="263">
        <f>Q544</f>
        <v>0</v>
      </c>
      <c r="X651" s="264"/>
      <c r="Y651" s="264"/>
      <c r="Z651" s="265"/>
      <c r="AA651" s="126" t="s">
        <v>47</v>
      </c>
      <c r="AB651" s="126"/>
      <c r="AD651" s="263">
        <f>SUM(P651,W651)</f>
        <v>0</v>
      </c>
      <c r="AE651" s="264"/>
      <c r="AF651" s="264"/>
      <c r="AG651" s="265"/>
      <c r="AH651" s="126" t="s">
        <v>47</v>
      </c>
      <c r="AI651" s="126"/>
      <c r="AK651" s="222"/>
      <c r="AL651" s="222"/>
      <c r="AM651" s="222"/>
      <c r="AN651" s="222"/>
      <c r="AO651" s="222"/>
      <c r="AP651" s="222"/>
    </row>
    <row r="652" spans="1:42" s="22" customFormat="1" ht="2.25" customHeight="1" x14ac:dyDescent="0.25">
      <c r="A652" s="29"/>
      <c r="N652" s="19"/>
    </row>
    <row r="653" spans="1:42" s="22" customFormat="1" ht="15" customHeight="1" x14ac:dyDescent="0.25">
      <c r="A653" s="29"/>
      <c r="B653" s="173" t="s">
        <v>31</v>
      </c>
      <c r="C653" s="128"/>
      <c r="D653" s="128"/>
      <c r="E653" s="128"/>
      <c r="F653" s="128"/>
      <c r="G653" s="128"/>
      <c r="H653" s="128"/>
      <c r="I653" s="128"/>
      <c r="J653" s="128"/>
      <c r="K653" s="128"/>
      <c r="L653" s="128"/>
      <c r="M653" s="128"/>
      <c r="N653" s="128"/>
      <c r="P653" s="263">
        <f>Q524</f>
        <v>0</v>
      </c>
      <c r="Q653" s="264"/>
      <c r="R653" s="264"/>
      <c r="S653" s="265"/>
      <c r="T653" s="126" t="s">
        <v>47</v>
      </c>
      <c r="U653" s="126"/>
      <c r="W653" s="263">
        <f>Q550</f>
        <v>0</v>
      </c>
      <c r="X653" s="264"/>
      <c r="Y653" s="264"/>
      <c r="Z653" s="265"/>
      <c r="AA653" s="126" t="s">
        <v>47</v>
      </c>
      <c r="AB653" s="126"/>
      <c r="AD653" s="263">
        <f>SUM(P653,W653)</f>
        <v>0</v>
      </c>
      <c r="AE653" s="264"/>
      <c r="AF653" s="264"/>
      <c r="AG653" s="265"/>
      <c r="AH653" s="126" t="s">
        <v>47</v>
      </c>
      <c r="AI653" s="126"/>
      <c r="AK653" s="263">
        <f>Q433</f>
        <v>0</v>
      </c>
      <c r="AL653" s="264"/>
      <c r="AM653" s="264"/>
      <c r="AN653" s="265"/>
      <c r="AO653" s="126" t="s">
        <v>47</v>
      </c>
      <c r="AP653" s="126"/>
    </row>
    <row r="654" spans="1:42" s="22" customFormat="1" ht="2.25" customHeight="1" x14ac:dyDescent="0.25">
      <c r="A654" s="29"/>
      <c r="N654" s="19"/>
    </row>
    <row r="655" spans="1:42" s="22" customFormat="1" ht="25.2" customHeight="1" x14ac:dyDescent="0.25">
      <c r="A655" s="29"/>
      <c r="B655" s="173" t="s">
        <v>54</v>
      </c>
      <c r="C655" s="128"/>
      <c r="D655" s="128"/>
      <c r="E655" s="128"/>
      <c r="F655" s="128"/>
      <c r="G655" s="128"/>
      <c r="H655" s="128"/>
      <c r="I655" s="128"/>
      <c r="J655" s="128"/>
      <c r="K655" s="128"/>
      <c r="L655" s="128"/>
      <c r="M655" s="128"/>
      <c r="N655" s="128"/>
      <c r="P655" s="263">
        <f>Q528</f>
        <v>0</v>
      </c>
      <c r="Q655" s="264"/>
      <c r="R655" s="264"/>
      <c r="S655" s="265"/>
      <c r="T655" s="126" t="s">
        <v>47</v>
      </c>
      <c r="U655" s="126"/>
      <c r="W655" s="263">
        <f>SUM(Q550,Q552)</f>
        <v>0</v>
      </c>
      <c r="X655" s="264"/>
      <c r="Y655" s="264"/>
      <c r="Z655" s="265"/>
      <c r="AA655" s="126" t="s">
        <v>47</v>
      </c>
      <c r="AB655" s="126"/>
      <c r="AD655" s="263">
        <f>SUM(P655,W655)</f>
        <v>0</v>
      </c>
      <c r="AE655" s="264"/>
      <c r="AF655" s="264"/>
      <c r="AG655" s="265"/>
      <c r="AH655" s="126" t="s">
        <v>47</v>
      </c>
      <c r="AI655" s="126"/>
      <c r="AK655" s="263">
        <f>Q431</f>
        <v>0</v>
      </c>
      <c r="AL655" s="264"/>
      <c r="AM655" s="264"/>
      <c r="AN655" s="265"/>
      <c r="AO655" s="126" t="s">
        <v>47</v>
      </c>
      <c r="AP655" s="126"/>
    </row>
    <row r="656" spans="1:42" s="22" customFormat="1" ht="2.25" customHeight="1" x14ac:dyDescent="0.25">
      <c r="A656" s="29"/>
      <c r="N656" s="19"/>
    </row>
    <row r="657" spans="1:42" s="22" customFormat="1" ht="15" customHeight="1" x14ac:dyDescent="0.25">
      <c r="A657" s="29"/>
      <c r="B657" s="173" t="s">
        <v>92</v>
      </c>
      <c r="C657" s="128"/>
      <c r="D657" s="128"/>
      <c r="E657" s="128"/>
      <c r="F657" s="128"/>
      <c r="G657" s="128"/>
      <c r="H657" s="128"/>
      <c r="I657" s="128"/>
      <c r="J657" s="128"/>
      <c r="K657" s="128"/>
      <c r="L657" s="128"/>
      <c r="M657" s="128"/>
      <c r="N657" s="128"/>
      <c r="P657" s="263">
        <f>Q526</f>
        <v>0</v>
      </c>
      <c r="Q657" s="264"/>
      <c r="R657" s="264"/>
      <c r="S657" s="265"/>
      <c r="T657" s="126" t="s">
        <v>47</v>
      </c>
      <c r="U657" s="126"/>
      <c r="W657" s="263">
        <f>Q554</f>
        <v>0</v>
      </c>
      <c r="X657" s="264"/>
      <c r="Y657" s="264"/>
      <c r="Z657" s="265"/>
      <c r="AA657" s="126" t="s">
        <v>47</v>
      </c>
      <c r="AB657" s="126"/>
      <c r="AD657" s="263">
        <f>SUM(P657,W657)</f>
        <v>0</v>
      </c>
      <c r="AE657" s="264"/>
      <c r="AF657" s="264"/>
      <c r="AG657" s="265"/>
      <c r="AH657" s="126" t="s">
        <v>47</v>
      </c>
      <c r="AI657" s="126"/>
      <c r="AK657" s="263">
        <f>Q435</f>
        <v>0</v>
      </c>
      <c r="AL657" s="264"/>
      <c r="AM657" s="264"/>
      <c r="AN657" s="265"/>
      <c r="AO657" s="126" t="s">
        <v>47</v>
      </c>
      <c r="AP657" s="126"/>
    </row>
    <row r="658" spans="1:42" s="22" customFormat="1" ht="2.25" customHeight="1" x14ac:dyDescent="0.25">
      <c r="A658" s="29"/>
      <c r="N658" s="19"/>
    </row>
    <row r="659" spans="1:42" s="22" customFormat="1" ht="25.5" customHeight="1" x14ac:dyDescent="0.25">
      <c r="A659" s="29"/>
      <c r="B659" s="173" t="s">
        <v>34</v>
      </c>
      <c r="C659" s="128"/>
      <c r="D659" s="128"/>
      <c r="E659" s="128"/>
      <c r="F659" s="128"/>
      <c r="G659" s="128"/>
      <c r="H659" s="128"/>
      <c r="I659" s="128"/>
      <c r="J659" s="128"/>
      <c r="K659" s="128"/>
      <c r="L659" s="128"/>
      <c r="M659" s="128"/>
      <c r="N659" s="128"/>
      <c r="P659" s="263">
        <f>Q530</f>
        <v>0</v>
      </c>
      <c r="Q659" s="264"/>
      <c r="R659" s="264"/>
      <c r="S659" s="265"/>
      <c r="T659" s="126" t="s">
        <v>47</v>
      </c>
      <c r="U659" s="126"/>
      <c r="W659" s="263">
        <f>Q556</f>
        <v>0</v>
      </c>
      <c r="X659" s="264"/>
      <c r="Y659" s="264"/>
      <c r="Z659" s="265"/>
      <c r="AA659" s="126" t="s">
        <v>47</v>
      </c>
      <c r="AB659" s="126"/>
      <c r="AD659" s="263">
        <f>SUM(P659,W659)</f>
        <v>0</v>
      </c>
      <c r="AE659" s="264"/>
      <c r="AF659" s="264"/>
      <c r="AG659" s="265"/>
      <c r="AH659" s="126" t="s">
        <v>47</v>
      </c>
      <c r="AI659" s="126"/>
      <c r="AK659" s="263">
        <f>Q437</f>
        <v>0</v>
      </c>
      <c r="AL659" s="264"/>
      <c r="AM659" s="264"/>
      <c r="AN659" s="265"/>
      <c r="AO659" s="126" t="s">
        <v>47</v>
      </c>
      <c r="AP659" s="126"/>
    </row>
    <row r="660" spans="1:42" s="22" customFormat="1" ht="4.5" customHeight="1" x14ac:dyDescent="0.25">
      <c r="A660" s="10"/>
    </row>
    <row r="661" spans="1:42" s="22" customFormat="1" ht="15" customHeight="1" x14ac:dyDescent="0.25">
      <c r="A661" s="29"/>
      <c r="B661" s="124" t="s">
        <v>94</v>
      </c>
      <c r="C661" s="124"/>
      <c r="D661" s="124"/>
      <c r="E661" s="124"/>
      <c r="F661" s="124"/>
      <c r="G661" s="124"/>
      <c r="H661" s="124"/>
      <c r="I661" s="124"/>
      <c r="J661" s="124"/>
      <c r="K661" s="124"/>
      <c r="L661" s="124"/>
      <c r="M661" s="124"/>
      <c r="N661" s="124"/>
      <c r="O661" s="124"/>
      <c r="P661" s="124"/>
      <c r="Q661" s="124"/>
      <c r="R661" s="124"/>
      <c r="S661" s="124"/>
      <c r="T661" s="124"/>
      <c r="U661" s="124"/>
      <c r="V661" s="124"/>
      <c r="W661" s="124"/>
      <c r="X661" s="124"/>
      <c r="Y661" s="124"/>
      <c r="Z661" s="124"/>
      <c r="AA661" s="124"/>
      <c r="AB661" s="124"/>
      <c r="AC661" s="124"/>
      <c r="AD661" s="124"/>
      <c r="AE661" s="124"/>
      <c r="AF661" s="124"/>
      <c r="AG661" s="124"/>
      <c r="AH661" s="124"/>
      <c r="AI661" s="124"/>
      <c r="AJ661" s="124"/>
      <c r="AK661" s="124"/>
      <c r="AL661" s="124"/>
      <c r="AM661" s="124"/>
      <c r="AN661" s="124"/>
      <c r="AO661" s="124"/>
      <c r="AP661" s="125"/>
    </row>
    <row r="662" spans="1:42" s="22" customFormat="1" ht="4.5" customHeight="1" x14ac:dyDescent="0.25">
      <c r="A662" s="29"/>
    </row>
    <row r="663" spans="1:42" s="26" customFormat="1" ht="17.399999999999999" customHeight="1" x14ac:dyDescent="0.25">
      <c r="A663" s="32">
        <v>59</v>
      </c>
      <c r="B663" s="339" t="s">
        <v>255</v>
      </c>
      <c r="C663" s="339"/>
      <c r="D663" s="339"/>
      <c r="E663" s="339"/>
      <c r="F663" s="339"/>
      <c r="G663" s="339"/>
      <c r="H663" s="339"/>
      <c r="I663" s="339"/>
      <c r="J663" s="339"/>
      <c r="K663" s="339"/>
      <c r="L663" s="339"/>
      <c r="M663" s="339"/>
      <c r="N663" s="339"/>
      <c r="O663" s="339"/>
      <c r="P663" s="339"/>
      <c r="Q663" s="339"/>
      <c r="R663" s="339"/>
      <c r="S663" s="339"/>
      <c r="T663" s="339"/>
      <c r="U663" s="339"/>
      <c r="V663" s="339"/>
      <c r="W663" s="339"/>
      <c r="X663" s="339"/>
      <c r="Y663" s="339"/>
      <c r="Z663" s="339"/>
      <c r="AA663" s="339"/>
      <c r="AB663" s="339"/>
      <c r="AC663" s="339"/>
      <c r="AD663" s="339"/>
      <c r="AE663" s="339"/>
      <c r="AF663" s="339"/>
      <c r="AG663" s="339"/>
      <c r="AH663" s="339"/>
      <c r="AI663" s="339"/>
      <c r="AJ663" s="339"/>
      <c r="AK663" s="339"/>
      <c r="AL663" s="339"/>
      <c r="AM663" s="339"/>
      <c r="AN663" s="339"/>
      <c r="AO663" s="339"/>
      <c r="AP663" s="339"/>
    </row>
    <row r="664" spans="1:42" s="22" customFormat="1" ht="2.25" customHeight="1" x14ac:dyDescent="0.25">
      <c r="A664" s="29"/>
    </row>
    <row r="665" spans="1:42" s="22" customFormat="1" ht="15" customHeight="1" x14ac:dyDescent="0.25">
      <c r="A665" s="29">
        <v>60</v>
      </c>
      <c r="B665" s="127" t="s">
        <v>95</v>
      </c>
      <c r="C665" s="128"/>
      <c r="D665" s="128"/>
      <c r="E665" s="128"/>
      <c r="F665" s="128"/>
      <c r="G665" s="128"/>
      <c r="H665" s="128"/>
      <c r="I665" s="128"/>
      <c r="J665" s="128"/>
      <c r="K665" s="128"/>
      <c r="L665" s="128"/>
      <c r="M665" s="128"/>
      <c r="N665" s="128"/>
      <c r="O665" s="128"/>
      <c r="P665" s="128"/>
      <c r="Q665" s="128"/>
      <c r="R665" s="128"/>
      <c r="S665" s="128"/>
      <c r="T665" s="128"/>
      <c r="U665" s="128"/>
      <c r="V665" s="128"/>
      <c r="W665" s="128"/>
      <c r="X665" s="128"/>
      <c r="Y665" s="128"/>
      <c r="Z665" s="128"/>
      <c r="AA665" s="128"/>
      <c r="AB665" s="128"/>
      <c r="AC665" s="128"/>
      <c r="AD665" s="128"/>
      <c r="AE665" s="128"/>
      <c r="AF665" s="128"/>
      <c r="AG665" s="128"/>
      <c r="AH665" s="128"/>
      <c r="AI665" s="128"/>
      <c r="AJ665" s="128"/>
      <c r="AK665" s="128"/>
      <c r="AL665" s="128"/>
      <c r="AM665" s="128"/>
      <c r="AN665" s="128"/>
      <c r="AO665" s="128"/>
      <c r="AP665" s="128"/>
    </row>
    <row r="666" spans="1:42" s="94" customFormat="1" ht="29.25" customHeight="1" x14ac:dyDescent="0.25">
      <c r="A666" s="95"/>
      <c r="B666" s="166" t="s">
        <v>256</v>
      </c>
      <c r="C666" s="369"/>
      <c r="D666" s="369"/>
      <c r="E666" s="369"/>
      <c r="F666" s="369"/>
      <c r="G666" s="369"/>
      <c r="H666" s="369"/>
      <c r="I666" s="369"/>
      <c r="J666" s="369"/>
      <c r="K666" s="369"/>
      <c r="L666" s="369"/>
      <c r="M666" s="369"/>
      <c r="N666" s="369"/>
      <c r="O666" s="369"/>
      <c r="P666" s="369"/>
      <c r="Q666" s="369"/>
      <c r="R666" s="369"/>
      <c r="S666" s="369"/>
      <c r="T666" s="369"/>
      <c r="U666" s="369"/>
      <c r="V666" s="369"/>
      <c r="W666" s="369"/>
      <c r="X666" s="369"/>
      <c r="Y666" s="369"/>
      <c r="Z666" s="369"/>
      <c r="AA666" s="369"/>
      <c r="AB666" s="369"/>
      <c r="AC666" s="369"/>
      <c r="AD666" s="369"/>
      <c r="AE666" s="369"/>
      <c r="AF666" s="369"/>
      <c r="AG666" s="369"/>
      <c r="AH666" s="369"/>
      <c r="AI666" s="369"/>
      <c r="AJ666" s="369"/>
      <c r="AK666" s="369"/>
      <c r="AL666" s="369"/>
      <c r="AM666" s="369"/>
      <c r="AN666" s="369"/>
      <c r="AO666" s="369"/>
      <c r="AP666" s="369"/>
    </row>
    <row r="667" spans="1:42" s="22" customFormat="1" ht="2.25" customHeight="1" x14ac:dyDescent="0.25">
      <c r="A667" s="29"/>
    </row>
    <row r="668" spans="1:42" s="26" customFormat="1" ht="12.75" customHeight="1" x14ac:dyDescent="0.25">
      <c r="A668" s="32"/>
      <c r="C668" s="282" t="s">
        <v>224</v>
      </c>
      <c r="D668" s="282"/>
      <c r="E668" s="282"/>
      <c r="F668" s="282"/>
      <c r="G668" s="282"/>
      <c r="H668" s="282"/>
      <c r="I668" s="282"/>
      <c r="J668" s="282"/>
      <c r="K668" s="282"/>
      <c r="L668" s="282"/>
      <c r="M668" s="282"/>
      <c r="N668" s="282"/>
      <c r="O668" s="282"/>
      <c r="P668" s="282"/>
      <c r="Q668" s="282"/>
      <c r="R668" s="282"/>
      <c r="S668" s="282"/>
      <c r="T668" s="282"/>
      <c r="U668" s="282"/>
      <c r="V668" s="282"/>
      <c r="W668" s="282"/>
      <c r="X668" s="282"/>
      <c r="Y668" s="282"/>
      <c r="Z668" s="282"/>
      <c r="AA668" s="282"/>
      <c r="AB668" s="282"/>
      <c r="AC668" s="282"/>
      <c r="AD668" s="282"/>
      <c r="AE668" s="282"/>
      <c r="AF668" s="282"/>
      <c r="AG668" s="282"/>
      <c r="AH668" s="282"/>
      <c r="AI668" s="282"/>
      <c r="AJ668" s="282"/>
      <c r="AK668" s="282"/>
      <c r="AL668" s="282"/>
      <c r="AM668" s="282"/>
      <c r="AN668" s="282"/>
      <c r="AO668" s="282"/>
      <c r="AP668" s="282"/>
    </row>
    <row r="669" spans="1:42" s="26" customFormat="1" ht="2.25" customHeight="1" x14ac:dyDescent="0.25">
      <c r="A669" s="32"/>
      <c r="C669" s="57"/>
      <c r="D669" s="57"/>
      <c r="E669" s="57"/>
      <c r="F669" s="57"/>
      <c r="G669" s="57"/>
      <c r="H669" s="57"/>
      <c r="I669" s="57"/>
      <c r="J669" s="57"/>
      <c r="K669" s="57"/>
      <c r="L669" s="57"/>
      <c r="M669" s="57"/>
      <c r="N669" s="57"/>
      <c r="O669" s="57"/>
      <c r="P669" s="57"/>
      <c r="Q669" s="57"/>
      <c r="R669" s="57"/>
      <c r="S669" s="57"/>
      <c r="T669" s="57"/>
      <c r="U669" s="57"/>
      <c r="V669" s="57"/>
      <c r="W669" s="57"/>
      <c r="X669" s="57"/>
      <c r="Y669" s="57"/>
      <c r="Z669" s="57"/>
      <c r="AA669" s="57"/>
      <c r="AB669" s="57"/>
      <c r="AC669" s="57"/>
      <c r="AD669" s="57"/>
      <c r="AE669" s="57"/>
      <c r="AF669" s="57"/>
      <c r="AG669" s="57"/>
      <c r="AH669" s="57"/>
      <c r="AI669" s="57"/>
      <c r="AJ669" s="57"/>
      <c r="AK669" s="57"/>
      <c r="AL669" s="57"/>
      <c r="AM669" s="57"/>
      <c r="AN669" s="57"/>
      <c r="AO669" s="57"/>
      <c r="AP669" s="57"/>
    </row>
    <row r="670" spans="1:42" s="26" customFormat="1" ht="12.75" customHeight="1" x14ac:dyDescent="0.25">
      <c r="A670" s="32"/>
      <c r="C670" s="282" t="s">
        <v>156</v>
      </c>
      <c r="D670" s="282"/>
      <c r="E670" s="282"/>
      <c r="F670" s="282"/>
      <c r="G670" s="282"/>
      <c r="H670" s="282"/>
      <c r="I670" s="282"/>
      <c r="J670" s="282"/>
      <c r="K670" s="282"/>
      <c r="L670" s="282"/>
      <c r="M670" s="282"/>
      <c r="N670" s="282"/>
      <c r="O670" s="282"/>
      <c r="P670" s="282"/>
      <c r="Q670" s="282"/>
      <c r="R670" s="282"/>
      <c r="S670" s="282"/>
      <c r="T670" s="282"/>
      <c r="U670" s="282"/>
      <c r="V670" s="282"/>
      <c r="W670" s="282"/>
      <c r="X670" s="282"/>
      <c r="Y670" s="282"/>
      <c r="Z670" s="282"/>
      <c r="AA670" s="282"/>
      <c r="AB670" s="282"/>
      <c r="AC670" s="282"/>
      <c r="AD670" s="282"/>
      <c r="AE670" s="282"/>
      <c r="AF670" s="282"/>
      <c r="AG670" s="282"/>
      <c r="AH670" s="282"/>
      <c r="AI670" s="282"/>
      <c r="AJ670" s="282"/>
      <c r="AK670" s="282"/>
      <c r="AL670" s="282"/>
      <c r="AM670" s="282"/>
      <c r="AN670" s="282"/>
      <c r="AO670" s="282"/>
      <c r="AP670" s="282"/>
    </row>
    <row r="671" spans="1:42" s="26" customFormat="1" ht="2.25" customHeight="1" x14ac:dyDescent="0.25">
      <c r="A671" s="32"/>
      <c r="C671" s="57"/>
      <c r="D671" s="57"/>
      <c r="E671" s="57"/>
      <c r="F671" s="57"/>
      <c r="G671" s="57"/>
      <c r="H671" s="57"/>
      <c r="I671" s="57"/>
      <c r="J671" s="57"/>
      <c r="K671" s="57"/>
      <c r="L671" s="57"/>
      <c r="M671" s="57"/>
      <c r="N671" s="57"/>
      <c r="O671" s="57"/>
      <c r="P671" s="57"/>
      <c r="Q671" s="57"/>
      <c r="R671" s="57"/>
      <c r="S671" s="57"/>
      <c r="T671" s="57"/>
      <c r="U671" s="57"/>
      <c r="V671" s="57"/>
      <c r="W671" s="57"/>
      <c r="X671" s="57"/>
      <c r="Y671" s="57"/>
      <c r="Z671" s="57"/>
      <c r="AA671" s="57"/>
      <c r="AB671" s="57"/>
      <c r="AC671" s="57"/>
      <c r="AD671" s="57"/>
      <c r="AE671" s="57"/>
      <c r="AF671" s="57"/>
      <c r="AG671" s="57"/>
      <c r="AH671" s="57"/>
      <c r="AI671" s="57"/>
      <c r="AJ671" s="57"/>
      <c r="AK671" s="57"/>
      <c r="AL671" s="57"/>
      <c r="AM671" s="57"/>
      <c r="AN671" s="57"/>
      <c r="AO671" s="57"/>
      <c r="AP671" s="57"/>
    </row>
    <row r="672" spans="1:42" s="26" customFormat="1" ht="12.75" customHeight="1" x14ac:dyDescent="0.25">
      <c r="A672" s="32"/>
      <c r="C672" s="282" t="s">
        <v>157</v>
      </c>
      <c r="D672" s="282"/>
      <c r="E672" s="282"/>
      <c r="F672" s="282"/>
      <c r="G672" s="282"/>
      <c r="H672" s="282"/>
      <c r="I672" s="282"/>
      <c r="J672" s="282"/>
      <c r="K672" s="282"/>
      <c r="L672" s="282"/>
      <c r="M672" s="282"/>
      <c r="N672" s="282"/>
      <c r="O672" s="282"/>
      <c r="P672" s="282"/>
      <c r="Q672" s="282"/>
      <c r="R672" s="282"/>
      <c r="S672" s="282"/>
      <c r="T672" s="282"/>
      <c r="U672" s="282"/>
      <c r="V672" s="282"/>
      <c r="W672" s="282"/>
      <c r="X672" s="282"/>
      <c r="Y672" s="282"/>
      <c r="Z672" s="282"/>
      <c r="AA672" s="282"/>
      <c r="AB672" s="282"/>
      <c r="AC672" s="282"/>
      <c r="AD672" s="282"/>
      <c r="AE672" s="282"/>
      <c r="AF672" s="282"/>
      <c r="AG672" s="282"/>
      <c r="AH672" s="282"/>
      <c r="AI672" s="282"/>
      <c r="AJ672" s="282"/>
      <c r="AK672" s="282"/>
      <c r="AL672" s="282"/>
      <c r="AM672" s="282"/>
      <c r="AN672" s="282"/>
      <c r="AO672" s="282"/>
      <c r="AP672" s="282"/>
    </row>
    <row r="673" spans="1:42" s="26" customFormat="1" ht="2.25" customHeight="1" x14ac:dyDescent="0.25">
      <c r="A673" s="32"/>
      <c r="C673" s="57"/>
      <c r="D673" s="57"/>
      <c r="E673" s="57"/>
      <c r="F673" s="57"/>
      <c r="G673" s="57"/>
      <c r="H673" s="57"/>
      <c r="I673" s="57"/>
      <c r="J673" s="57"/>
      <c r="K673" s="57"/>
      <c r="L673" s="57"/>
      <c r="M673" s="57"/>
      <c r="N673" s="57"/>
      <c r="O673" s="57"/>
      <c r="P673" s="57"/>
      <c r="Q673" s="57"/>
      <c r="R673" s="57"/>
      <c r="S673" s="57"/>
      <c r="T673" s="57"/>
      <c r="U673" s="57"/>
      <c r="V673" s="57"/>
      <c r="W673" s="57"/>
      <c r="X673" s="57"/>
      <c r="Y673" s="57"/>
      <c r="Z673" s="57"/>
      <c r="AA673" s="57"/>
      <c r="AB673" s="57"/>
      <c r="AC673" s="57"/>
      <c r="AD673" s="57"/>
      <c r="AE673" s="57"/>
      <c r="AF673" s="57"/>
      <c r="AG673" s="57"/>
      <c r="AH673" s="57"/>
      <c r="AI673" s="57"/>
      <c r="AJ673" s="57"/>
      <c r="AK673" s="57"/>
      <c r="AL673" s="57"/>
      <c r="AM673" s="57"/>
      <c r="AN673" s="57"/>
      <c r="AO673" s="57"/>
      <c r="AP673" s="57"/>
    </row>
    <row r="674" spans="1:42" s="26" customFormat="1" ht="12.75" customHeight="1" x14ac:dyDescent="0.25">
      <c r="A674" s="32"/>
      <c r="C674" s="282" t="s">
        <v>225</v>
      </c>
      <c r="D674" s="282"/>
      <c r="E674" s="282"/>
      <c r="F674" s="282"/>
      <c r="G674" s="282"/>
      <c r="H674" s="282"/>
      <c r="I674" s="282"/>
      <c r="J674" s="282"/>
      <c r="K674" s="282"/>
      <c r="L674" s="282"/>
      <c r="M674" s="282"/>
      <c r="N674" s="282"/>
      <c r="O674" s="282"/>
      <c r="P674" s="282"/>
      <c r="Q674" s="282"/>
      <c r="R674" s="282"/>
      <c r="S674" s="282"/>
      <c r="T674" s="282"/>
      <c r="U674" s="282"/>
      <c r="V674" s="282"/>
      <c r="W674" s="282"/>
      <c r="X674" s="282"/>
      <c r="Y674" s="282"/>
      <c r="Z674" s="282"/>
      <c r="AA674" s="282"/>
      <c r="AB674" s="282"/>
      <c r="AC674" s="282"/>
      <c r="AD674" s="282"/>
      <c r="AE674" s="282"/>
      <c r="AF674" s="282"/>
      <c r="AG674" s="282"/>
      <c r="AH674" s="282"/>
      <c r="AI674" s="282"/>
      <c r="AJ674" s="282"/>
      <c r="AK674" s="282"/>
      <c r="AL674" s="282"/>
      <c r="AM674" s="282"/>
      <c r="AN674" s="282"/>
      <c r="AO674" s="282"/>
      <c r="AP674" s="282"/>
    </row>
    <row r="675" spans="1:42" s="56" customFormat="1" ht="1.2" customHeight="1" x14ac:dyDescent="0.25">
      <c r="A675" s="32"/>
      <c r="C675" s="57"/>
      <c r="D675" s="57"/>
      <c r="E675" s="57"/>
      <c r="F675" s="57"/>
      <c r="G675" s="57"/>
      <c r="H675" s="57"/>
      <c r="I675" s="57"/>
      <c r="J675" s="57"/>
      <c r="K675" s="57"/>
      <c r="L675" s="57"/>
      <c r="M675" s="57"/>
      <c r="N675" s="57"/>
      <c r="O675" s="57"/>
      <c r="P675" s="57"/>
      <c r="Q675" s="57"/>
      <c r="R675" s="57"/>
      <c r="S675" s="57"/>
      <c r="T675" s="57"/>
      <c r="U675" s="57"/>
      <c r="V675" s="57"/>
      <c r="W675" s="57"/>
      <c r="X675" s="57"/>
      <c r="Y675" s="57"/>
      <c r="Z675" s="57"/>
      <c r="AA675" s="57"/>
      <c r="AB675" s="57"/>
      <c r="AC675" s="57"/>
      <c r="AD675" s="57"/>
      <c r="AE675" s="57"/>
      <c r="AF675" s="57"/>
      <c r="AG675" s="57"/>
      <c r="AH675" s="57"/>
      <c r="AI675" s="57"/>
      <c r="AJ675" s="57"/>
      <c r="AK675" s="57"/>
      <c r="AL675" s="57"/>
      <c r="AM675" s="57"/>
      <c r="AN675" s="57"/>
      <c r="AO675" s="57"/>
      <c r="AP675" s="57"/>
    </row>
    <row r="676" spans="1:42" s="56" customFormat="1" ht="12.75" customHeight="1" x14ac:dyDescent="0.25">
      <c r="A676" s="32"/>
      <c r="C676" s="355" t="s">
        <v>226</v>
      </c>
      <c r="D676" s="355"/>
      <c r="E676" s="355"/>
      <c r="F676" s="355"/>
      <c r="G676" s="355"/>
      <c r="H676" s="355"/>
      <c r="I676" s="355"/>
      <c r="J676" s="355"/>
      <c r="K676" s="355"/>
      <c r="L676" s="355"/>
      <c r="M676" s="355"/>
      <c r="N676" s="355"/>
      <c r="O676" s="355"/>
      <c r="P676" s="355"/>
      <c r="Q676" s="355"/>
      <c r="R676" s="355"/>
      <c r="S676" s="355"/>
      <c r="T676" s="355"/>
      <c r="U676" s="355"/>
      <c r="V676" s="355"/>
      <c r="W676" s="355"/>
      <c r="X676" s="355"/>
      <c r="Y676" s="355"/>
      <c r="Z676" s="355"/>
      <c r="AA676" s="355"/>
      <c r="AB676" s="355"/>
      <c r="AC676" s="355"/>
      <c r="AD676" s="355"/>
      <c r="AE676" s="355"/>
      <c r="AF676" s="355"/>
      <c r="AG676" s="355"/>
      <c r="AH676" s="355"/>
      <c r="AI676" s="355"/>
      <c r="AJ676" s="355"/>
      <c r="AK676" s="355"/>
      <c r="AL676" s="355"/>
      <c r="AM676" s="355"/>
      <c r="AN676" s="355"/>
      <c r="AO676" s="355"/>
      <c r="AP676" s="355"/>
    </row>
    <row r="677" spans="1:42" s="56" customFormat="1" ht="1.95" customHeight="1" x14ac:dyDescent="0.25">
      <c r="A677" s="32"/>
      <c r="C677" s="74"/>
      <c r="D677" s="74"/>
      <c r="E677" s="74"/>
      <c r="F677" s="74"/>
      <c r="G677" s="74"/>
      <c r="H677" s="74"/>
      <c r="I677" s="74"/>
      <c r="J677" s="74"/>
      <c r="K677" s="74"/>
      <c r="L677" s="74"/>
      <c r="M677" s="74"/>
      <c r="N677" s="74"/>
      <c r="O677" s="74"/>
      <c r="P677" s="74"/>
      <c r="Q677" s="74"/>
      <c r="R677" s="74"/>
      <c r="S677" s="74"/>
      <c r="T677" s="74"/>
      <c r="U677" s="74"/>
      <c r="V677" s="74"/>
      <c r="W677" s="74"/>
      <c r="X677" s="74"/>
      <c r="Y677" s="74"/>
      <c r="Z677" s="74"/>
      <c r="AA677" s="74"/>
      <c r="AB677" s="74"/>
      <c r="AC677" s="74"/>
      <c r="AD677" s="74"/>
      <c r="AE677" s="74"/>
      <c r="AF677" s="74"/>
      <c r="AG677" s="74"/>
      <c r="AH677" s="74"/>
      <c r="AI677" s="74"/>
      <c r="AJ677" s="74"/>
      <c r="AK677" s="74"/>
      <c r="AL677" s="74"/>
      <c r="AM677" s="74"/>
      <c r="AN677" s="74"/>
      <c r="AO677" s="74"/>
      <c r="AP677" s="74"/>
    </row>
    <row r="678" spans="1:42" s="56" customFormat="1" ht="12.75" customHeight="1" x14ac:dyDescent="0.25">
      <c r="A678" s="32"/>
      <c r="C678" s="355" t="s">
        <v>227</v>
      </c>
      <c r="D678" s="355"/>
      <c r="E678" s="355"/>
      <c r="F678" s="355"/>
      <c r="G678" s="355"/>
      <c r="H678" s="355"/>
      <c r="I678" s="355"/>
      <c r="J678" s="355"/>
      <c r="K678" s="355"/>
      <c r="L678" s="355"/>
      <c r="M678" s="355"/>
      <c r="N678" s="355"/>
      <c r="O678" s="355"/>
      <c r="P678" s="355"/>
      <c r="Q678" s="355"/>
      <c r="R678" s="355"/>
      <c r="S678" s="355"/>
      <c r="T678" s="355"/>
      <c r="U678" s="355"/>
      <c r="V678" s="355"/>
      <c r="W678" s="355"/>
      <c r="X678" s="355"/>
      <c r="Y678" s="355"/>
      <c r="Z678" s="355"/>
      <c r="AA678" s="355"/>
      <c r="AB678" s="355"/>
      <c r="AC678" s="355"/>
      <c r="AD678" s="355"/>
      <c r="AE678" s="355"/>
      <c r="AF678" s="355"/>
      <c r="AG678" s="355"/>
      <c r="AH678" s="355"/>
      <c r="AI678" s="355"/>
      <c r="AJ678" s="355"/>
      <c r="AK678" s="355"/>
      <c r="AL678" s="355"/>
      <c r="AM678" s="355"/>
      <c r="AN678" s="355"/>
      <c r="AO678" s="355"/>
      <c r="AP678" s="355"/>
    </row>
    <row r="679" spans="1:42" s="56" customFormat="1" ht="12.75" customHeight="1" x14ac:dyDescent="0.25">
      <c r="A679" s="32"/>
    </row>
    <row r="680" spans="1:42" s="22" customFormat="1" ht="15" customHeight="1" x14ac:dyDescent="0.25">
      <c r="A680" s="21"/>
      <c r="B680" s="124" t="s">
        <v>43</v>
      </c>
      <c r="C680" s="124"/>
      <c r="D680" s="124"/>
      <c r="E680" s="124"/>
      <c r="F680" s="124"/>
      <c r="G680" s="124"/>
      <c r="H680" s="124"/>
      <c r="I680" s="124"/>
      <c r="J680" s="124"/>
      <c r="K680" s="124"/>
      <c r="L680" s="124"/>
      <c r="M680" s="124"/>
      <c r="N680" s="124"/>
      <c r="O680" s="124"/>
      <c r="P680" s="124"/>
      <c r="Q680" s="124"/>
      <c r="R680" s="124"/>
      <c r="S680" s="124"/>
      <c r="T680" s="124"/>
      <c r="U680" s="124"/>
      <c r="V680" s="124"/>
      <c r="W680" s="124"/>
      <c r="X680" s="124"/>
      <c r="Y680" s="124"/>
      <c r="Z680" s="124"/>
      <c r="AA680" s="124"/>
      <c r="AB680" s="124"/>
      <c r="AC680" s="124"/>
      <c r="AD680" s="124"/>
      <c r="AE680" s="124"/>
      <c r="AF680" s="124"/>
      <c r="AG680" s="124"/>
      <c r="AH680" s="124"/>
      <c r="AI680" s="124"/>
      <c r="AJ680" s="124"/>
      <c r="AK680" s="124"/>
      <c r="AL680" s="124"/>
      <c r="AM680" s="124"/>
      <c r="AN680" s="124"/>
      <c r="AO680" s="124"/>
      <c r="AP680" s="125"/>
    </row>
    <row r="681" spans="1:42" s="22" customFormat="1" ht="4.5" customHeight="1" x14ac:dyDescent="0.25">
      <c r="A681" s="21"/>
    </row>
    <row r="682" spans="1:42" s="22" customFormat="1" ht="56.25" customHeight="1" x14ac:dyDescent="0.25">
      <c r="A682" s="95">
        <v>61</v>
      </c>
      <c r="B682" s="132" t="s">
        <v>257</v>
      </c>
      <c r="C682" s="160"/>
      <c r="D682" s="160"/>
      <c r="E682" s="160"/>
      <c r="F682" s="160"/>
      <c r="G682" s="160"/>
      <c r="H682" s="160"/>
      <c r="I682" s="160"/>
      <c r="J682" s="160"/>
      <c r="K682" s="160"/>
      <c r="L682" s="160"/>
      <c r="M682" s="160"/>
      <c r="N682" s="160"/>
      <c r="O682" s="160"/>
      <c r="P682" s="160"/>
      <c r="Q682" s="160"/>
      <c r="R682" s="160"/>
      <c r="S682" s="160"/>
      <c r="T682" s="160"/>
      <c r="U682" s="160"/>
      <c r="V682" s="160"/>
      <c r="W682" s="160"/>
      <c r="X682" s="160"/>
      <c r="Y682" s="160"/>
      <c r="Z682" s="160"/>
      <c r="AA682" s="160"/>
      <c r="AB682" s="160"/>
      <c r="AC682" s="160"/>
      <c r="AD682" s="160"/>
      <c r="AE682" s="160"/>
      <c r="AF682" s="160"/>
      <c r="AG682" s="160"/>
      <c r="AH682" s="160"/>
      <c r="AI682" s="160"/>
      <c r="AJ682" s="160"/>
      <c r="AK682" s="160"/>
      <c r="AL682" s="160"/>
      <c r="AM682" s="160"/>
      <c r="AN682" s="160"/>
      <c r="AO682" s="160"/>
      <c r="AP682" s="160"/>
    </row>
    <row r="683" spans="1:42" s="22" customFormat="1" ht="16.2" customHeight="1" x14ac:dyDescent="0.25">
      <c r="A683" s="21"/>
      <c r="B683" s="166" t="s">
        <v>228</v>
      </c>
      <c r="C683" s="166"/>
      <c r="D683" s="166"/>
      <c r="E683" s="166"/>
      <c r="F683" s="166"/>
      <c r="G683" s="166"/>
      <c r="H683" s="166"/>
      <c r="I683" s="166"/>
      <c r="J683" s="166"/>
      <c r="K683" s="166"/>
      <c r="L683" s="166"/>
      <c r="M683" s="166"/>
      <c r="N683" s="166"/>
      <c r="O683" s="166"/>
      <c r="P683" s="166"/>
      <c r="Q683" s="166"/>
      <c r="R683" s="166"/>
      <c r="S683" s="166"/>
      <c r="T683" s="166"/>
      <c r="U683" s="166"/>
      <c r="V683" s="166"/>
      <c r="W683" s="166"/>
      <c r="X683" s="166"/>
      <c r="Y683" s="166"/>
      <c r="Z683" s="166"/>
      <c r="AA683" s="166"/>
      <c r="AB683" s="166"/>
      <c r="AC683" s="166"/>
      <c r="AD683" s="166"/>
      <c r="AE683" s="166"/>
      <c r="AF683" s="166"/>
      <c r="AG683" s="166"/>
      <c r="AH683" s="166"/>
      <c r="AI683" s="166"/>
      <c r="AJ683" s="166"/>
      <c r="AK683" s="166"/>
      <c r="AL683" s="166"/>
      <c r="AM683" s="166"/>
      <c r="AN683" s="166"/>
      <c r="AO683" s="166"/>
      <c r="AP683" s="166"/>
    </row>
    <row r="684" spans="1:42" s="22" customFormat="1" ht="3.6" customHeight="1" x14ac:dyDescent="0.25">
      <c r="A684" s="21"/>
      <c r="B684" s="55"/>
      <c r="C684" s="55"/>
      <c r="D684" s="55"/>
      <c r="E684" s="55"/>
      <c r="F684" s="55"/>
      <c r="G684" s="55"/>
      <c r="H684" s="55"/>
      <c r="I684" s="55"/>
      <c r="J684" s="55"/>
      <c r="K684" s="55"/>
      <c r="L684" s="55"/>
      <c r="M684" s="55"/>
      <c r="N684" s="55"/>
      <c r="O684" s="55"/>
      <c r="P684" s="55"/>
      <c r="Q684" s="55"/>
      <c r="R684" s="55"/>
      <c r="S684" s="55"/>
      <c r="T684" s="55"/>
      <c r="U684" s="55"/>
      <c r="V684" s="55"/>
      <c r="W684" s="55"/>
      <c r="X684" s="55"/>
      <c r="Y684" s="55"/>
      <c r="Z684" s="55"/>
      <c r="AA684" s="55"/>
      <c r="AB684" s="55"/>
      <c r="AC684" s="55"/>
      <c r="AD684" s="55"/>
      <c r="AE684" s="55"/>
      <c r="AF684" s="55"/>
      <c r="AG684" s="55"/>
      <c r="AH684" s="55"/>
      <c r="AI684" s="55"/>
      <c r="AJ684" s="55"/>
      <c r="AK684" s="55"/>
      <c r="AL684" s="55"/>
      <c r="AM684" s="55"/>
      <c r="AN684" s="55"/>
      <c r="AO684" s="55"/>
      <c r="AP684" s="55"/>
    </row>
    <row r="685" spans="1:42" s="22" customFormat="1" ht="18.600000000000001" customHeight="1" x14ac:dyDescent="0.3">
      <c r="A685" s="21"/>
      <c r="B685" s="356" t="s">
        <v>24</v>
      </c>
      <c r="C685" s="356"/>
      <c r="D685" s="356"/>
      <c r="E685" s="356"/>
      <c r="F685" s="356"/>
      <c r="G685" s="356"/>
      <c r="H685" s="356"/>
      <c r="I685" s="356"/>
      <c r="J685" s="356"/>
      <c r="K685" s="356"/>
      <c r="L685" s="356"/>
      <c r="M685" s="356"/>
      <c r="N685" s="55"/>
      <c r="O685" s="357" t="s">
        <v>25</v>
      </c>
      <c r="P685" s="358"/>
      <c r="Q685" s="14"/>
      <c r="R685" s="14"/>
      <c r="S685" s="55"/>
      <c r="T685" s="357" t="s">
        <v>26</v>
      </c>
      <c r="U685" s="357"/>
      <c r="V685" s="358"/>
      <c r="W685" s="14"/>
      <c r="X685" s="14"/>
      <c r="Y685" s="5"/>
      <c r="Z685" s="357" t="s">
        <v>27</v>
      </c>
      <c r="AA685" s="357"/>
      <c r="AB685" s="14"/>
      <c r="AC685" s="14"/>
      <c r="AD685" s="14"/>
      <c r="AE685" s="14"/>
      <c r="AF685" s="55"/>
      <c r="AG685" s="55"/>
      <c r="AH685" s="55"/>
      <c r="AI685" s="55"/>
      <c r="AJ685" s="55"/>
      <c r="AK685" s="55"/>
      <c r="AL685" s="55"/>
      <c r="AM685" s="55"/>
      <c r="AN685" s="55"/>
      <c r="AO685" s="55"/>
      <c r="AP685" s="55"/>
    </row>
    <row r="686" spans="1:42" s="22" customFormat="1" ht="15" customHeight="1" x14ac:dyDescent="0.25">
      <c r="A686" s="21"/>
      <c r="B686" s="55"/>
      <c r="C686" s="55"/>
      <c r="D686" s="55"/>
      <c r="E686" s="55"/>
      <c r="F686" s="55"/>
      <c r="G686" s="55"/>
      <c r="H686" s="55"/>
      <c r="I686" s="55"/>
      <c r="J686" s="55"/>
      <c r="K686" s="55"/>
      <c r="L686" s="55"/>
      <c r="M686" s="55"/>
      <c r="N686" s="55"/>
      <c r="O686" s="55"/>
      <c r="P686" s="55"/>
      <c r="Q686" s="55"/>
      <c r="R686" s="55"/>
      <c r="S686" s="55"/>
      <c r="T686" s="55"/>
      <c r="U686" s="55"/>
      <c r="V686" s="55"/>
      <c r="W686" s="55"/>
      <c r="X686" s="55"/>
      <c r="Y686" s="55"/>
      <c r="Z686" s="55"/>
      <c r="AA686" s="55"/>
      <c r="AB686" s="55"/>
      <c r="AC686" s="55"/>
      <c r="AD686" s="55"/>
      <c r="AE686" s="55"/>
      <c r="AF686" s="55"/>
      <c r="AG686" s="55"/>
      <c r="AH686" s="55"/>
      <c r="AI686" s="55"/>
      <c r="AJ686" s="55"/>
      <c r="AK686" s="55"/>
      <c r="AL686" s="55"/>
      <c r="AM686" s="55"/>
      <c r="AN686" s="55"/>
      <c r="AO686" s="55"/>
      <c r="AP686" s="55"/>
    </row>
    <row r="687" spans="1:42" s="22" customFormat="1" ht="2.25" customHeight="1" x14ac:dyDescent="0.25">
      <c r="A687" s="21"/>
      <c r="B687" s="55"/>
      <c r="C687" s="55"/>
      <c r="D687" s="55"/>
      <c r="E687" s="55"/>
      <c r="F687" s="55"/>
      <c r="G687" s="55"/>
      <c r="H687" s="55"/>
      <c r="I687" s="55"/>
      <c r="J687" s="55"/>
      <c r="K687" s="55"/>
      <c r="L687" s="55"/>
      <c r="M687" s="55"/>
      <c r="N687" s="55"/>
      <c r="O687" s="15"/>
      <c r="P687" s="16"/>
      <c r="Q687" s="16"/>
      <c r="R687" s="16"/>
      <c r="S687" s="16"/>
      <c r="T687" s="16"/>
      <c r="U687" s="16"/>
      <c r="V687" s="16"/>
      <c r="W687" s="16"/>
      <c r="X687" s="16"/>
      <c r="Y687" s="16"/>
      <c r="Z687" s="16"/>
      <c r="AA687" s="16"/>
      <c r="AB687" s="16"/>
      <c r="AC687" s="16"/>
      <c r="AD687" s="16"/>
      <c r="AE687" s="16"/>
      <c r="AF687" s="16"/>
      <c r="AG687" s="16"/>
      <c r="AH687" s="17"/>
      <c r="AI687" s="55"/>
      <c r="AJ687" s="55"/>
      <c r="AK687" s="55"/>
      <c r="AL687" s="55"/>
      <c r="AM687" s="55"/>
      <c r="AN687" s="55"/>
      <c r="AO687" s="55"/>
      <c r="AP687" s="55"/>
    </row>
    <row r="688" spans="1:42" s="22" customFormat="1" ht="15" customHeight="1" x14ac:dyDescent="0.25">
      <c r="A688" s="21"/>
      <c r="B688" s="55"/>
      <c r="C688" s="55"/>
      <c r="D688" s="55"/>
      <c r="E688" s="55"/>
      <c r="F688" s="55"/>
      <c r="G688" s="55"/>
      <c r="H688" s="55"/>
      <c r="I688" s="55"/>
      <c r="J688" s="55"/>
      <c r="K688" s="55"/>
      <c r="L688" s="55"/>
      <c r="M688" s="55"/>
      <c r="N688" s="55"/>
      <c r="O688" s="359"/>
      <c r="P688" s="360"/>
      <c r="Q688" s="360"/>
      <c r="R688" s="360"/>
      <c r="S688" s="360"/>
      <c r="T688" s="360"/>
      <c r="U688" s="360"/>
      <c r="V688" s="360"/>
      <c r="W688" s="360"/>
      <c r="X688" s="360"/>
      <c r="Y688" s="360"/>
      <c r="Z688" s="360"/>
      <c r="AA688" s="360"/>
      <c r="AB688" s="360"/>
      <c r="AC688" s="360"/>
      <c r="AD688" s="360"/>
      <c r="AE688" s="360"/>
      <c r="AF688" s="360"/>
      <c r="AG688" s="360"/>
      <c r="AH688" s="361"/>
      <c r="AI688" s="55"/>
      <c r="AJ688" s="55"/>
      <c r="AK688" s="55"/>
      <c r="AL688" s="55"/>
      <c r="AM688" s="55"/>
      <c r="AN688" s="55"/>
      <c r="AO688" s="55"/>
      <c r="AP688" s="55"/>
    </row>
    <row r="689" spans="1:42" s="22" customFormat="1" ht="2.25" customHeight="1" x14ac:dyDescent="0.25">
      <c r="A689" s="21"/>
      <c r="B689" s="55"/>
      <c r="C689" s="55"/>
      <c r="D689" s="55"/>
      <c r="E689" s="55"/>
      <c r="F689" s="55"/>
      <c r="G689" s="55"/>
      <c r="H689" s="55"/>
      <c r="I689" s="55"/>
      <c r="J689" s="55"/>
      <c r="K689" s="55"/>
      <c r="L689" s="55"/>
      <c r="M689" s="55"/>
      <c r="N689" s="55"/>
      <c r="O689" s="362"/>
      <c r="P689" s="360"/>
      <c r="Q689" s="360"/>
      <c r="R689" s="360"/>
      <c r="S689" s="360"/>
      <c r="T689" s="360"/>
      <c r="U689" s="360"/>
      <c r="V689" s="360"/>
      <c r="W689" s="360"/>
      <c r="X689" s="360"/>
      <c r="Y689" s="360"/>
      <c r="Z689" s="360"/>
      <c r="AA689" s="360"/>
      <c r="AB689" s="360"/>
      <c r="AC689" s="360"/>
      <c r="AD689" s="360"/>
      <c r="AE689" s="360"/>
      <c r="AF689" s="360"/>
      <c r="AG689" s="360"/>
      <c r="AH689" s="361"/>
      <c r="AI689" s="55"/>
      <c r="AJ689" s="55"/>
      <c r="AK689" s="55"/>
      <c r="AL689" s="55"/>
      <c r="AM689" s="55"/>
      <c r="AN689" s="55"/>
      <c r="AO689" s="55"/>
      <c r="AP689" s="55"/>
    </row>
    <row r="690" spans="1:42" s="22" customFormat="1" ht="44.4" customHeight="1" x14ac:dyDescent="0.25">
      <c r="A690" s="21"/>
      <c r="B690" s="55"/>
      <c r="C690" s="55"/>
      <c r="D690" s="55"/>
      <c r="E690" s="55"/>
      <c r="F690" s="55"/>
      <c r="G690" s="55"/>
      <c r="H690" s="55"/>
      <c r="I690" s="55"/>
      <c r="J690" s="55"/>
      <c r="K690" s="55"/>
      <c r="L690" s="55"/>
      <c r="M690" s="55"/>
      <c r="N690" s="55"/>
      <c r="O690" s="362"/>
      <c r="P690" s="360"/>
      <c r="Q690" s="360"/>
      <c r="R690" s="360"/>
      <c r="S690" s="360"/>
      <c r="T690" s="360"/>
      <c r="U690" s="360"/>
      <c r="V690" s="360"/>
      <c r="W690" s="360"/>
      <c r="X690" s="360"/>
      <c r="Y690" s="360"/>
      <c r="Z690" s="360"/>
      <c r="AA690" s="360"/>
      <c r="AB690" s="360"/>
      <c r="AC690" s="360"/>
      <c r="AD690" s="360"/>
      <c r="AE690" s="360"/>
      <c r="AF690" s="360"/>
      <c r="AG690" s="360"/>
      <c r="AH690" s="361"/>
      <c r="AI690" s="55"/>
      <c r="AJ690" s="55"/>
      <c r="AK690" s="55"/>
      <c r="AL690" s="55"/>
      <c r="AM690" s="55"/>
      <c r="AN690" s="55"/>
      <c r="AO690" s="55"/>
      <c r="AP690" s="55"/>
    </row>
    <row r="691" spans="1:42" s="22" customFormat="1" ht="16.2" customHeight="1" x14ac:dyDescent="0.25">
      <c r="A691" s="21"/>
      <c r="B691" s="173" t="s">
        <v>28</v>
      </c>
      <c r="C691" s="173"/>
      <c r="D691" s="173"/>
      <c r="E691" s="173"/>
      <c r="F691" s="173"/>
      <c r="G691" s="173"/>
      <c r="H691" s="173"/>
      <c r="I691" s="173"/>
      <c r="J691" s="173"/>
      <c r="K691" s="173"/>
      <c r="L691" s="173"/>
      <c r="M691" s="173"/>
      <c r="N691" s="55"/>
      <c r="O691" s="363"/>
      <c r="P691" s="364"/>
      <c r="Q691" s="364"/>
      <c r="R691" s="364"/>
      <c r="S691" s="364"/>
      <c r="T691" s="364"/>
      <c r="U691" s="364"/>
      <c r="V691" s="364"/>
      <c r="W691" s="364"/>
      <c r="X691" s="364"/>
      <c r="Y691" s="364"/>
      <c r="Z691" s="364"/>
      <c r="AA691" s="364"/>
      <c r="AB691" s="364"/>
      <c r="AC691" s="364"/>
      <c r="AD691" s="364"/>
      <c r="AE691" s="364"/>
      <c r="AF691" s="364"/>
      <c r="AG691" s="364"/>
      <c r="AH691" s="365"/>
      <c r="AI691" s="55"/>
      <c r="AJ691" s="55"/>
      <c r="AK691" s="55"/>
      <c r="AL691" s="55"/>
      <c r="AM691" s="55"/>
      <c r="AN691" s="55"/>
      <c r="AO691" s="55"/>
      <c r="AP691" s="55"/>
    </row>
    <row r="692" spans="1:42" s="22" customFormat="1" ht="15" customHeight="1" x14ac:dyDescent="0.25">
      <c r="A692" s="21"/>
      <c r="B692" s="55"/>
      <c r="C692" s="55"/>
      <c r="D692" s="55"/>
      <c r="E692" s="55"/>
      <c r="F692" s="55"/>
      <c r="G692" s="55"/>
      <c r="H692" s="55"/>
      <c r="I692" s="55"/>
      <c r="J692" s="55"/>
      <c r="K692" s="55"/>
      <c r="L692" s="55"/>
      <c r="M692" s="55"/>
      <c r="N692" s="55"/>
      <c r="O692" s="55"/>
      <c r="P692" s="55"/>
      <c r="Q692" s="55"/>
      <c r="R692" s="55"/>
      <c r="S692" s="55"/>
      <c r="T692" s="55"/>
      <c r="U692" s="55"/>
      <c r="V692" s="55"/>
      <c r="W692" s="55"/>
      <c r="X692" s="55"/>
      <c r="Y692" s="55"/>
      <c r="Z692" s="55"/>
      <c r="AA692" s="55"/>
      <c r="AB692" s="55"/>
      <c r="AC692" s="55"/>
      <c r="AD692" s="55"/>
      <c r="AE692" s="55"/>
      <c r="AF692" s="55"/>
      <c r="AG692" s="55"/>
      <c r="AH692" s="55"/>
      <c r="AI692" s="55"/>
      <c r="AJ692" s="55"/>
      <c r="AK692" s="55"/>
      <c r="AL692" s="55"/>
      <c r="AM692" s="55"/>
      <c r="AN692" s="55"/>
      <c r="AO692" s="55"/>
      <c r="AP692" s="55"/>
    </row>
    <row r="693" spans="1:42" s="22" customFormat="1" ht="16.95" customHeight="1" x14ac:dyDescent="0.25">
      <c r="B693" s="136" t="s">
        <v>105</v>
      </c>
      <c r="C693" s="136"/>
      <c r="D693" s="136"/>
      <c r="E693" s="136"/>
      <c r="F693" s="136"/>
      <c r="G693" s="136"/>
      <c r="H693" s="136"/>
      <c r="I693" s="136"/>
      <c r="J693" s="136"/>
      <c r="K693" s="136"/>
      <c r="L693" s="136"/>
      <c r="M693" s="136"/>
      <c r="N693" s="55"/>
      <c r="O693" s="366"/>
      <c r="P693" s="367"/>
      <c r="Q693" s="367"/>
      <c r="R693" s="367"/>
      <c r="S693" s="367"/>
      <c r="T693" s="367"/>
      <c r="U693" s="367"/>
      <c r="V693" s="367"/>
      <c r="W693" s="367"/>
      <c r="X693" s="367"/>
      <c r="Y693" s="367"/>
      <c r="Z693" s="367"/>
      <c r="AA693" s="367"/>
      <c r="AB693" s="367"/>
      <c r="AC693" s="367"/>
      <c r="AD693" s="367"/>
      <c r="AE693" s="367"/>
      <c r="AF693" s="367"/>
      <c r="AG693" s="367"/>
      <c r="AH693" s="368"/>
      <c r="AI693" s="55"/>
      <c r="AJ693" s="55"/>
      <c r="AK693" s="55"/>
      <c r="AL693" s="55"/>
      <c r="AM693" s="55"/>
      <c r="AN693" s="55"/>
      <c r="AO693" s="55"/>
      <c r="AP693" s="55"/>
    </row>
    <row r="694" spans="1:42" s="22" customFormat="1" ht="15" customHeight="1" x14ac:dyDescent="0.25">
      <c r="A694" s="21"/>
      <c r="B694" s="55"/>
      <c r="C694" s="55"/>
      <c r="D694" s="55"/>
      <c r="E694" s="55"/>
      <c r="F694" s="55"/>
      <c r="G694" s="55"/>
      <c r="H694" s="55"/>
      <c r="I694" s="55"/>
      <c r="J694" s="55"/>
      <c r="K694" s="55"/>
      <c r="L694" s="55"/>
      <c r="M694" s="55"/>
      <c r="N694" s="55"/>
      <c r="O694" s="55"/>
      <c r="P694" s="55"/>
      <c r="Q694" s="55"/>
      <c r="R694" s="55"/>
      <c r="S694" s="55"/>
      <c r="T694" s="55"/>
      <c r="U694" s="55"/>
      <c r="V694" s="55"/>
      <c r="W694" s="55"/>
      <c r="X694" s="55"/>
      <c r="Y694" s="55"/>
      <c r="Z694" s="55"/>
      <c r="AA694" s="55"/>
      <c r="AB694" s="55"/>
      <c r="AC694" s="55"/>
      <c r="AD694" s="55"/>
      <c r="AE694" s="55"/>
      <c r="AF694" s="55"/>
      <c r="AG694" s="55"/>
      <c r="AH694" s="55"/>
      <c r="AI694" s="55"/>
      <c r="AJ694" s="55"/>
      <c r="AK694" s="55"/>
      <c r="AL694" s="55"/>
      <c r="AM694" s="55"/>
      <c r="AN694" s="55"/>
      <c r="AO694" s="55"/>
      <c r="AP694" s="55"/>
    </row>
    <row r="695" spans="1:42" s="22" customFormat="1" ht="10.95" customHeight="1" x14ac:dyDescent="0.25">
      <c r="A695" s="21"/>
      <c r="B695" s="136" t="s">
        <v>44</v>
      </c>
      <c r="C695" s="136"/>
      <c r="D695" s="136"/>
      <c r="E695" s="136"/>
      <c r="F695" s="136"/>
      <c r="G695" s="136"/>
      <c r="H695" s="136"/>
      <c r="I695" s="136"/>
      <c r="J695" s="136"/>
      <c r="K695" s="136"/>
      <c r="L695" s="136"/>
      <c r="M695" s="136"/>
      <c r="N695" s="55"/>
      <c r="O695" s="366"/>
      <c r="P695" s="367"/>
      <c r="Q695" s="367"/>
      <c r="R695" s="367"/>
      <c r="S695" s="367"/>
      <c r="T695" s="367"/>
      <c r="U695" s="367"/>
      <c r="V695" s="367"/>
      <c r="W695" s="367"/>
      <c r="X695" s="367"/>
      <c r="Y695" s="367"/>
      <c r="Z695" s="367"/>
      <c r="AA695" s="367"/>
      <c r="AB695" s="367"/>
      <c r="AC695" s="367"/>
      <c r="AD695" s="367"/>
      <c r="AE695" s="367"/>
      <c r="AF695" s="367"/>
      <c r="AG695" s="367"/>
      <c r="AH695" s="368"/>
      <c r="AI695" s="55"/>
      <c r="AJ695" s="55"/>
      <c r="AK695" s="55"/>
      <c r="AL695" s="55"/>
      <c r="AM695" s="55"/>
      <c r="AN695" s="55"/>
      <c r="AO695" s="55"/>
      <c r="AP695" s="55"/>
    </row>
    <row r="696" spans="1:42" s="22" customFormat="1" ht="15" customHeight="1" x14ac:dyDescent="0.25">
      <c r="A696" s="21"/>
      <c r="B696" s="55"/>
      <c r="C696" s="55"/>
      <c r="D696" s="55"/>
      <c r="E696" s="55"/>
      <c r="F696" s="55"/>
      <c r="G696" s="55"/>
      <c r="H696" s="55"/>
      <c r="I696" s="55"/>
      <c r="J696" s="55"/>
      <c r="K696" s="55"/>
      <c r="L696" s="55"/>
      <c r="M696" s="55"/>
      <c r="N696" s="55"/>
      <c r="O696" s="55"/>
      <c r="P696" s="55"/>
      <c r="Q696" s="55"/>
      <c r="R696" s="55"/>
      <c r="S696" s="55"/>
      <c r="T696" s="55"/>
      <c r="U696" s="55"/>
      <c r="V696" s="55"/>
      <c r="W696" s="55"/>
      <c r="X696" s="55"/>
      <c r="Y696" s="55"/>
      <c r="Z696" s="55"/>
      <c r="AA696" s="55"/>
      <c r="AB696" s="55"/>
      <c r="AC696" s="55"/>
      <c r="AD696" s="55"/>
      <c r="AE696" s="55"/>
      <c r="AF696" s="55"/>
      <c r="AG696" s="55"/>
      <c r="AH696" s="55"/>
      <c r="AI696" s="55"/>
      <c r="AJ696" s="55"/>
      <c r="AK696" s="55"/>
      <c r="AL696" s="55"/>
      <c r="AM696" s="55"/>
      <c r="AN696" s="55"/>
      <c r="AO696" s="55"/>
      <c r="AP696" s="55"/>
    </row>
    <row r="697" spans="1:42" s="22" customFormat="1" ht="15" customHeight="1" x14ac:dyDescent="0.25">
      <c r="A697" s="21"/>
      <c r="B697" s="124" t="s">
        <v>29</v>
      </c>
      <c r="C697" s="124"/>
      <c r="D697" s="124"/>
      <c r="E697" s="124"/>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5"/>
    </row>
    <row r="698" spans="1:42" s="22" customFormat="1" ht="1.2" customHeight="1" x14ac:dyDescent="0.25">
      <c r="A698" s="18"/>
      <c r="B698" s="55"/>
      <c r="C698" s="55"/>
      <c r="D698" s="55"/>
      <c r="E698" s="55"/>
      <c r="F698" s="55"/>
      <c r="G698" s="55"/>
      <c r="H698" s="55"/>
      <c r="I698" s="55"/>
      <c r="J698" s="55"/>
      <c r="K698" s="55"/>
      <c r="L698" s="55"/>
      <c r="M698" s="55"/>
      <c r="N698" s="55"/>
      <c r="O698" s="55"/>
      <c r="P698" s="55"/>
      <c r="Q698" s="55"/>
      <c r="R698" s="55"/>
      <c r="S698" s="55"/>
      <c r="T698" s="55"/>
      <c r="U698" s="55"/>
      <c r="V698" s="55"/>
      <c r="W698" s="55"/>
      <c r="X698" s="55"/>
      <c r="Y698" s="55"/>
      <c r="Z698" s="55"/>
      <c r="AA698" s="55"/>
      <c r="AB698" s="55"/>
      <c r="AC698" s="55"/>
      <c r="AD698" s="55"/>
      <c r="AE698" s="55"/>
      <c r="AF698" s="55"/>
      <c r="AG698" s="55"/>
      <c r="AH698" s="55"/>
      <c r="AI698" s="55"/>
      <c r="AJ698" s="55"/>
      <c r="AK698" s="55"/>
      <c r="AL698" s="55"/>
      <c r="AM698" s="55"/>
      <c r="AN698" s="55"/>
      <c r="AO698" s="55"/>
      <c r="AP698" s="55"/>
    </row>
    <row r="699" spans="1:42" s="22" customFormat="1" ht="24" customHeight="1" x14ac:dyDescent="0.25">
      <c r="A699" s="21">
        <v>62</v>
      </c>
      <c r="B699" s="345" t="s">
        <v>229</v>
      </c>
      <c r="C699" s="345"/>
      <c r="D699" s="345"/>
      <c r="E699" s="345"/>
      <c r="F699" s="345"/>
      <c r="G699" s="345"/>
      <c r="H699" s="345"/>
      <c r="I699" s="345"/>
      <c r="J699" s="345"/>
      <c r="K699" s="345"/>
      <c r="L699" s="345"/>
      <c r="M699" s="345"/>
      <c r="N699" s="345"/>
      <c r="O699" s="345"/>
      <c r="P699" s="345"/>
      <c r="Q699" s="345"/>
      <c r="R699" s="345"/>
      <c r="S699" s="345"/>
      <c r="T699" s="345"/>
      <c r="U699" s="345"/>
      <c r="V699" s="345"/>
      <c r="W699" s="345"/>
      <c r="X699" s="345"/>
      <c r="Y699" s="345"/>
      <c r="Z699" s="345"/>
      <c r="AA699" s="345"/>
      <c r="AB699" s="345"/>
      <c r="AC699" s="345"/>
      <c r="AD699" s="345"/>
      <c r="AE699" s="345"/>
      <c r="AF699" s="345"/>
      <c r="AG699" s="345"/>
      <c r="AH699" s="345"/>
      <c r="AI699" s="345"/>
      <c r="AJ699" s="345"/>
      <c r="AK699" s="345"/>
      <c r="AL699" s="345"/>
      <c r="AM699" s="345"/>
      <c r="AN699" s="345"/>
      <c r="AO699" s="345"/>
      <c r="AP699" s="345"/>
    </row>
    <row r="700" spans="1:42" s="52" customFormat="1" ht="28.5" customHeight="1" x14ac:dyDescent="0.25">
      <c r="A700" s="53"/>
      <c r="B700" s="346" t="s">
        <v>230</v>
      </c>
      <c r="C700" s="347"/>
      <c r="D700" s="347"/>
      <c r="E700" s="347"/>
      <c r="F700" s="347"/>
      <c r="G700" s="347"/>
      <c r="H700" s="347"/>
      <c r="I700" s="347"/>
      <c r="J700" s="347"/>
      <c r="K700" s="347"/>
      <c r="L700" s="347"/>
      <c r="M700" s="347"/>
      <c r="N700" s="347"/>
      <c r="O700" s="347"/>
      <c r="P700" s="347"/>
      <c r="Q700" s="347"/>
      <c r="R700" s="347"/>
      <c r="S700" s="347"/>
      <c r="T700" s="347"/>
      <c r="U700" s="347"/>
      <c r="V700" s="347"/>
      <c r="W700" s="347"/>
      <c r="X700" s="347"/>
      <c r="Y700" s="347"/>
      <c r="Z700" s="347"/>
      <c r="AA700" s="347"/>
      <c r="AB700" s="347"/>
      <c r="AC700" s="347"/>
      <c r="AD700" s="347"/>
      <c r="AE700" s="347"/>
      <c r="AF700" s="347"/>
      <c r="AG700" s="347"/>
      <c r="AH700" s="347"/>
      <c r="AI700" s="347"/>
      <c r="AJ700" s="347"/>
      <c r="AK700" s="347"/>
      <c r="AL700" s="347"/>
      <c r="AM700" s="347"/>
      <c r="AN700" s="347"/>
      <c r="AO700" s="347"/>
      <c r="AP700" s="75"/>
    </row>
    <row r="701" spans="1:42" s="22" customFormat="1" ht="24.6" customHeight="1" x14ac:dyDescent="0.25">
      <c r="A701" s="21"/>
      <c r="B701" s="155" t="s">
        <v>173</v>
      </c>
      <c r="C701" s="155"/>
      <c r="D701" s="155"/>
      <c r="E701" s="155"/>
      <c r="F701" s="155"/>
      <c r="G701" s="155"/>
      <c r="H701" s="155"/>
      <c r="I701" s="155"/>
      <c r="J701" s="155"/>
      <c r="K701" s="155"/>
      <c r="L701" s="155"/>
      <c r="M701" s="155"/>
      <c r="N701" s="155"/>
      <c r="O701" s="155"/>
      <c r="P701" s="155"/>
      <c r="Q701" s="155"/>
      <c r="R701" s="155"/>
      <c r="S701" s="155"/>
      <c r="T701" s="155"/>
      <c r="U701" s="155"/>
      <c r="V701" s="155"/>
      <c r="W701" s="155"/>
      <c r="X701" s="155"/>
      <c r="Y701" s="155"/>
      <c r="Z701" s="155"/>
      <c r="AA701" s="155"/>
      <c r="AB701" s="155"/>
      <c r="AC701" s="155"/>
      <c r="AD701" s="155"/>
      <c r="AE701" s="155"/>
      <c r="AF701" s="155"/>
      <c r="AG701" s="155"/>
      <c r="AH701" s="155"/>
      <c r="AI701" s="155"/>
      <c r="AJ701" s="155"/>
      <c r="AK701" s="155"/>
      <c r="AL701" s="155"/>
      <c r="AM701" s="155"/>
      <c r="AN701" s="155"/>
      <c r="AO701" s="155"/>
      <c r="AP701" s="155"/>
    </row>
    <row r="702" spans="1:42" s="22" customFormat="1" ht="33.6" customHeight="1" x14ac:dyDescent="0.25">
      <c r="A702" s="21"/>
      <c r="B702" s="155"/>
      <c r="C702" s="155"/>
      <c r="D702" s="155"/>
      <c r="E702" s="155"/>
      <c r="F702" s="155"/>
      <c r="G702" s="155"/>
      <c r="H702" s="155"/>
      <c r="I702" s="155"/>
      <c r="J702" s="155"/>
      <c r="K702" s="155"/>
      <c r="L702" s="155"/>
      <c r="M702" s="155"/>
      <c r="N702" s="155"/>
      <c r="O702" s="155"/>
      <c r="P702" s="155"/>
      <c r="Q702" s="155"/>
      <c r="R702" s="155"/>
      <c r="S702" s="155"/>
      <c r="T702" s="155"/>
      <c r="U702" s="155"/>
      <c r="V702" s="155"/>
      <c r="W702" s="155"/>
      <c r="X702" s="155"/>
      <c r="Y702" s="155"/>
      <c r="Z702" s="155"/>
      <c r="AA702" s="155"/>
      <c r="AB702" s="155"/>
      <c r="AC702" s="155"/>
      <c r="AD702" s="155"/>
      <c r="AE702" s="155"/>
      <c r="AF702" s="155"/>
      <c r="AG702" s="155"/>
      <c r="AH702" s="155"/>
      <c r="AI702" s="155"/>
      <c r="AJ702" s="155"/>
      <c r="AK702" s="155"/>
      <c r="AL702" s="155"/>
      <c r="AM702" s="155"/>
      <c r="AN702" s="155"/>
      <c r="AO702" s="155"/>
      <c r="AP702" s="155"/>
    </row>
    <row r="703" spans="1:42" s="22" customFormat="1" ht="3" customHeight="1" x14ac:dyDescent="0.25">
      <c r="A703" s="21"/>
    </row>
    <row r="704" spans="1:42" s="22" customFormat="1" ht="15" customHeight="1" x14ac:dyDescent="0.25">
      <c r="A704" s="29"/>
    </row>
    <row r="705" spans="1:1" s="22" customFormat="1" ht="15" customHeight="1" x14ac:dyDescent="0.25">
      <c r="A705" s="29"/>
    </row>
    <row r="706" spans="1:1" s="22" customFormat="1" ht="15" customHeight="1" x14ac:dyDescent="0.25">
      <c r="A706" s="29"/>
    </row>
    <row r="707" spans="1:1" s="22" customFormat="1" ht="15" customHeight="1" x14ac:dyDescent="0.25">
      <c r="A707" s="29"/>
    </row>
    <row r="708" spans="1:1" s="22" customFormat="1" ht="15" customHeight="1" x14ac:dyDescent="0.25">
      <c r="A708" s="29"/>
    </row>
    <row r="709" spans="1:1" s="22" customFormat="1" ht="15" customHeight="1" x14ac:dyDescent="0.25">
      <c r="A709" s="29"/>
    </row>
    <row r="710" spans="1:1" s="22" customFormat="1" ht="15" customHeight="1" x14ac:dyDescent="0.25">
      <c r="A710" s="29"/>
    </row>
    <row r="711" spans="1:1" s="22" customFormat="1" ht="15" customHeight="1" x14ac:dyDescent="0.25">
      <c r="A711" s="29"/>
    </row>
    <row r="712" spans="1:1" s="22" customFormat="1" ht="15" customHeight="1" x14ac:dyDescent="0.25">
      <c r="A712" s="29"/>
    </row>
    <row r="713" spans="1:1" s="22" customFormat="1" ht="15" customHeight="1" x14ac:dyDescent="0.25">
      <c r="A713" s="29"/>
    </row>
    <row r="714" spans="1:1" s="22" customFormat="1" ht="15" customHeight="1" x14ac:dyDescent="0.25">
      <c r="A714" s="29"/>
    </row>
    <row r="715" spans="1:1" s="22" customFormat="1" ht="15" customHeight="1" x14ac:dyDescent="0.25">
      <c r="A715" s="29"/>
    </row>
    <row r="716" spans="1:1" s="22" customFormat="1" ht="15" customHeight="1" x14ac:dyDescent="0.25">
      <c r="A716" s="29"/>
    </row>
    <row r="717" spans="1:1" s="22" customFormat="1" ht="15" customHeight="1" x14ac:dyDescent="0.25">
      <c r="A717" s="29"/>
    </row>
    <row r="718" spans="1:1" s="22" customFormat="1" ht="15" customHeight="1" x14ac:dyDescent="0.25">
      <c r="A718" s="29"/>
    </row>
    <row r="719" spans="1:1" s="22" customFormat="1" ht="15" customHeight="1" x14ac:dyDescent="0.25">
      <c r="A719" s="29"/>
    </row>
    <row r="720" spans="1:1" s="22" customFormat="1" ht="15" customHeight="1" x14ac:dyDescent="0.25">
      <c r="A720" s="29"/>
    </row>
    <row r="721" spans="1:1" s="22" customFormat="1" ht="15" customHeight="1" x14ac:dyDescent="0.25">
      <c r="A721" s="29"/>
    </row>
    <row r="722" spans="1:1" s="22" customFormat="1" ht="15" customHeight="1" x14ac:dyDescent="0.25">
      <c r="A722" s="29"/>
    </row>
    <row r="723" spans="1:1" s="22" customFormat="1" ht="15" customHeight="1" x14ac:dyDescent="0.25">
      <c r="A723" s="29"/>
    </row>
    <row r="724" spans="1:1" s="22" customFormat="1" ht="15" customHeight="1" x14ac:dyDescent="0.25">
      <c r="A724" s="29"/>
    </row>
    <row r="725" spans="1:1" s="22" customFormat="1" ht="15" customHeight="1" x14ac:dyDescent="0.25">
      <c r="A725" s="29"/>
    </row>
    <row r="726" spans="1:1" s="22" customFormat="1" ht="15" customHeight="1" x14ac:dyDescent="0.25">
      <c r="A726" s="29"/>
    </row>
    <row r="727" spans="1:1" s="22" customFormat="1" ht="15" customHeight="1" x14ac:dyDescent="0.25">
      <c r="A727" s="29"/>
    </row>
    <row r="728" spans="1:1" s="22" customFormat="1" ht="15" customHeight="1" x14ac:dyDescent="0.25">
      <c r="A728" s="29"/>
    </row>
    <row r="729" spans="1:1" s="22" customFormat="1" ht="15" customHeight="1" x14ac:dyDescent="0.25">
      <c r="A729" s="29"/>
    </row>
    <row r="730" spans="1:1" s="22" customFormat="1" ht="15" customHeight="1" x14ac:dyDescent="0.25">
      <c r="A730" s="29"/>
    </row>
    <row r="731" spans="1:1" s="22" customFormat="1" ht="15" customHeight="1" x14ac:dyDescent="0.25">
      <c r="A731" s="29"/>
    </row>
    <row r="732" spans="1:1" s="22" customFormat="1" ht="15" customHeight="1" x14ac:dyDescent="0.25">
      <c r="A732" s="29"/>
    </row>
    <row r="733" spans="1:1" s="22" customFormat="1" ht="15" customHeight="1" x14ac:dyDescent="0.25">
      <c r="A733" s="29"/>
    </row>
    <row r="734" spans="1:1" s="22" customFormat="1" ht="15" customHeight="1" x14ac:dyDescent="0.25">
      <c r="A734" s="29"/>
    </row>
    <row r="735" spans="1:1" s="22" customFormat="1" ht="15" customHeight="1" x14ac:dyDescent="0.25">
      <c r="A735" s="29"/>
    </row>
    <row r="736" spans="1:1" s="22" customFormat="1" ht="15" customHeight="1" x14ac:dyDescent="0.25">
      <c r="A736" s="29"/>
    </row>
    <row r="737" spans="1:1" s="22" customFormat="1" ht="15" customHeight="1" x14ac:dyDescent="0.25">
      <c r="A737" s="29"/>
    </row>
    <row r="738" spans="1:1" s="22" customFormat="1" ht="15" customHeight="1" x14ac:dyDescent="0.25">
      <c r="A738" s="29"/>
    </row>
    <row r="739" spans="1:1" s="22" customFormat="1" ht="15" customHeight="1" x14ac:dyDescent="0.25">
      <c r="A739" s="29"/>
    </row>
    <row r="740" spans="1:1" ht="15" customHeight="1" x14ac:dyDescent="0.25"/>
    <row r="741" spans="1:1" ht="15" customHeight="1" x14ac:dyDescent="0.25"/>
    <row r="742" spans="1:1" ht="15" customHeight="1" x14ac:dyDescent="0.25"/>
    <row r="743" spans="1:1" ht="15" customHeight="1" x14ac:dyDescent="0.25"/>
    <row r="744" spans="1:1" ht="15" customHeight="1" x14ac:dyDescent="0.25"/>
    <row r="745" spans="1:1" ht="15" customHeight="1" x14ac:dyDescent="0.25"/>
    <row r="746" spans="1:1" ht="15" customHeight="1" x14ac:dyDescent="0.25"/>
    <row r="747" spans="1:1" ht="15" customHeight="1" x14ac:dyDescent="0.25"/>
    <row r="748" spans="1:1" ht="15" customHeight="1" x14ac:dyDescent="0.25"/>
    <row r="749" spans="1:1" ht="15" customHeight="1" x14ac:dyDescent="0.25"/>
    <row r="750" spans="1:1" ht="15" customHeight="1" x14ac:dyDescent="0.25"/>
    <row r="751" spans="1:1" ht="15" customHeight="1" x14ac:dyDescent="0.25"/>
    <row r="752" spans="1:1"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sheetData>
  <sheetProtection algorithmName="SHA-512" hashValue="U2wKmRGO3xtm2fbDU136rfERb7fyAueNP6yZBonSVvTfyeicwDvUb5jXTR1tfW7XVavj5aBdMbRRWi8HSLNcuA==" saltValue="KG9ixfTAnsKhhMcdgCvHGg==" spinCount="100000" sheet="1" selectLockedCells="1"/>
  <mergeCells count="696">
    <mergeCell ref="O688:AH691"/>
    <mergeCell ref="O693:AH693"/>
    <mergeCell ref="O695:AH695"/>
    <mergeCell ref="B666:AP666"/>
    <mergeCell ref="B475:AP475"/>
    <mergeCell ref="B476:E477"/>
    <mergeCell ref="G476:N477"/>
    <mergeCell ref="P476:S477"/>
    <mergeCell ref="U476:AE477"/>
    <mergeCell ref="AG476:AO477"/>
    <mergeCell ref="B479:E479"/>
    <mergeCell ref="G479:L479"/>
    <mergeCell ref="M479:N479"/>
    <mergeCell ref="P479:S479"/>
    <mergeCell ref="X479:AC479"/>
    <mergeCell ref="AD479:AE479"/>
    <mergeCell ref="AG479:AJ479"/>
    <mergeCell ref="Z544:AE544"/>
    <mergeCell ref="AH552:AI552"/>
    <mergeCell ref="A545:AP545"/>
    <mergeCell ref="Z575:AE575"/>
    <mergeCell ref="AF575:AG575"/>
    <mergeCell ref="AI575:AM575"/>
    <mergeCell ref="B536:U536"/>
    <mergeCell ref="V536:AL536"/>
    <mergeCell ref="Z538:AD538"/>
    <mergeCell ref="AI538:AO538"/>
    <mergeCell ref="B702:AP702"/>
    <mergeCell ref="B699:AP699"/>
    <mergeCell ref="B700:AO700"/>
    <mergeCell ref="Z577:AE577"/>
    <mergeCell ref="AF577:AG577"/>
    <mergeCell ref="AI577:AM577"/>
    <mergeCell ref="Z579:AE579"/>
    <mergeCell ref="AF579:AG579"/>
    <mergeCell ref="C676:AP676"/>
    <mergeCell ref="C678:AP678"/>
    <mergeCell ref="B683:AP683"/>
    <mergeCell ref="B685:M685"/>
    <mergeCell ref="O685:P685"/>
    <mergeCell ref="T685:V685"/>
    <mergeCell ref="Z685:AA685"/>
    <mergeCell ref="B663:AP663"/>
    <mergeCell ref="T657:U657"/>
    <mergeCell ref="P641:U645"/>
    <mergeCell ref="AH649:AI649"/>
    <mergeCell ref="AD647:AG647"/>
    <mergeCell ref="AA653:AB653"/>
    <mergeCell ref="Z591:AG591"/>
    <mergeCell ref="R626:Y626"/>
    <mergeCell ref="Z626:AA626"/>
    <mergeCell ref="B691:M691"/>
    <mergeCell ref="B693:M693"/>
    <mergeCell ref="B695:M695"/>
    <mergeCell ref="B697:AP697"/>
    <mergeCell ref="Z613:AA613"/>
    <mergeCell ref="AA659:AB659"/>
    <mergeCell ref="B653:N653"/>
    <mergeCell ref="B659:N659"/>
    <mergeCell ref="W591:X591"/>
    <mergeCell ref="B597:AP599"/>
    <mergeCell ref="AH591:AI591"/>
    <mergeCell ref="Z610:AA610"/>
    <mergeCell ref="B647:N647"/>
    <mergeCell ref="B612:P613"/>
    <mergeCell ref="B615:P615"/>
    <mergeCell ref="R622:Y622"/>
    <mergeCell ref="B649:N649"/>
    <mergeCell ref="B638:AP639"/>
    <mergeCell ref="AA651:AB651"/>
    <mergeCell ref="P647:S647"/>
    <mergeCell ref="P649:S649"/>
    <mergeCell ref="AK659:AN659"/>
    <mergeCell ref="Z630:AA630"/>
    <mergeCell ref="P657:S657"/>
    <mergeCell ref="B488:E488"/>
    <mergeCell ref="I488:N488"/>
    <mergeCell ref="S488:V488"/>
    <mergeCell ref="AB488:AG488"/>
    <mergeCell ref="Q573:X573"/>
    <mergeCell ref="B560:AP560"/>
    <mergeCell ref="Z548:AI548"/>
    <mergeCell ref="Q548:X548"/>
    <mergeCell ref="W544:X544"/>
    <mergeCell ref="B552:O552"/>
    <mergeCell ref="Z550:AG550"/>
    <mergeCell ref="B528:O528"/>
    <mergeCell ref="B534:AP534"/>
    <mergeCell ref="B526:O526"/>
    <mergeCell ref="W526:X526"/>
    <mergeCell ref="W530:X530"/>
    <mergeCell ref="Q528:V528"/>
    <mergeCell ref="B532:AP532"/>
    <mergeCell ref="B530:O530"/>
    <mergeCell ref="B516:O516"/>
    <mergeCell ref="Q512:V512"/>
    <mergeCell ref="Q510:V510"/>
    <mergeCell ref="Z540:AE540"/>
    <mergeCell ref="AJ506:AO506"/>
    <mergeCell ref="AK482:AN482"/>
    <mergeCell ref="AO482:AP482"/>
    <mergeCell ref="B482:AJ482"/>
    <mergeCell ref="B484:AP484"/>
    <mergeCell ref="B485:AP485"/>
    <mergeCell ref="B486:F486"/>
    <mergeCell ref="I486:P486"/>
    <mergeCell ref="S486:V486"/>
    <mergeCell ref="Y486:AI486"/>
    <mergeCell ref="A483:AP483"/>
    <mergeCell ref="B524:O524"/>
    <mergeCell ref="B522:AP522"/>
    <mergeCell ref="Q524:V524"/>
    <mergeCell ref="W524:X524"/>
    <mergeCell ref="Q530:V530"/>
    <mergeCell ref="Q518:V518"/>
    <mergeCell ref="W528:X528"/>
    <mergeCell ref="W510:X510"/>
    <mergeCell ref="Q516:V516"/>
    <mergeCell ref="Q526:V526"/>
    <mergeCell ref="B514:O514"/>
    <mergeCell ref="B481:E481"/>
    <mergeCell ref="G481:L481"/>
    <mergeCell ref="M481:N481"/>
    <mergeCell ref="P481:S481"/>
    <mergeCell ref="X481:AC481"/>
    <mergeCell ref="AD481:AE481"/>
    <mergeCell ref="AG481:AJ481"/>
    <mergeCell ref="AF467:AK467"/>
    <mergeCell ref="AL467:AM467"/>
    <mergeCell ref="A469:AP469"/>
    <mergeCell ref="Q79:AP79"/>
    <mergeCell ref="B81:O81"/>
    <mergeCell ref="B118:AP119"/>
    <mergeCell ref="AE159:AP159"/>
    <mergeCell ref="C302:AP302"/>
    <mergeCell ref="B448:AP448"/>
    <mergeCell ref="B450:F451"/>
    <mergeCell ref="I450:Q451"/>
    <mergeCell ref="S450:V451"/>
    <mergeCell ref="X450:AN451"/>
    <mergeCell ref="Q435:V435"/>
    <mergeCell ref="W437:X437"/>
    <mergeCell ref="C151:G151"/>
    <mergeCell ref="Q191:AP192"/>
    <mergeCell ref="C168:AP168"/>
    <mergeCell ref="B182:AP183"/>
    <mergeCell ref="C187:AP187"/>
    <mergeCell ref="B172:AP172"/>
    <mergeCell ref="C180:AP180"/>
    <mergeCell ref="AM202:AP202"/>
    <mergeCell ref="C160:AC160"/>
    <mergeCell ref="B174:AP174"/>
    <mergeCell ref="B200:O200"/>
    <mergeCell ref="B210:AP210"/>
    <mergeCell ref="AM100:AP100"/>
    <mergeCell ref="B86:AP86"/>
    <mergeCell ref="Q88:AP88"/>
    <mergeCell ref="Q92:T92"/>
    <mergeCell ref="B98:O98"/>
    <mergeCell ref="Q94:AP94"/>
    <mergeCell ref="Q98:AP98"/>
    <mergeCell ref="Q100:AK100"/>
    <mergeCell ref="B94:O94"/>
    <mergeCell ref="B96:AP96"/>
    <mergeCell ref="B100:O100"/>
    <mergeCell ref="AO647:AP647"/>
    <mergeCell ref="AD649:AG649"/>
    <mergeCell ref="W649:Z649"/>
    <mergeCell ref="AK641:AP645"/>
    <mergeCell ref="AA647:AB647"/>
    <mergeCell ref="AK647:AN647"/>
    <mergeCell ref="T649:U649"/>
    <mergeCell ref="B471:AP474"/>
    <mergeCell ref="X502:AC502"/>
    <mergeCell ref="AD502:AE502"/>
    <mergeCell ref="AG499:AO500"/>
    <mergeCell ref="G499:N500"/>
    <mergeCell ref="X504:AC504"/>
    <mergeCell ref="AD504:AE504"/>
    <mergeCell ref="Z573:AD573"/>
    <mergeCell ref="AI573:AO573"/>
    <mergeCell ref="B554:O554"/>
    <mergeCell ref="AG502:AJ502"/>
    <mergeCell ref="AG504:AJ504"/>
    <mergeCell ref="P499:S500"/>
    <mergeCell ref="B550:O550"/>
    <mergeCell ref="W550:X550"/>
    <mergeCell ref="Q550:V550"/>
    <mergeCell ref="B494:AP496"/>
    <mergeCell ref="B18:AP18"/>
    <mergeCell ref="B28:AP28"/>
    <mergeCell ref="B20:AP21"/>
    <mergeCell ref="B23:AP23"/>
    <mergeCell ref="V92:AP92"/>
    <mergeCell ref="Q90:AK90"/>
    <mergeCell ref="AM90:AP90"/>
    <mergeCell ref="B92:O92"/>
    <mergeCell ref="B90:O90"/>
    <mergeCell ref="B88:O88"/>
    <mergeCell ref="C36:N36"/>
    <mergeCell ref="Q36:AB36"/>
    <mergeCell ref="AE36:AP36"/>
    <mergeCell ref="C38:N38"/>
    <mergeCell ref="B40:AP40"/>
    <mergeCell ref="C50:AP50"/>
    <mergeCell ref="B57:AP57"/>
    <mergeCell ref="AE38:AP38"/>
    <mergeCell ref="B62:AP62"/>
    <mergeCell ref="C44:AP44"/>
    <mergeCell ref="C46:J46"/>
    <mergeCell ref="C48:T48"/>
    <mergeCell ref="C60:AP60"/>
    <mergeCell ref="AE32:AP32"/>
    <mergeCell ref="B25:C25"/>
    <mergeCell ref="D25:I25"/>
    <mergeCell ref="J25:AP25"/>
    <mergeCell ref="B26:AP26"/>
    <mergeCell ref="Q32:AB32"/>
    <mergeCell ref="C32:N32"/>
    <mergeCell ref="C53:Q53"/>
    <mergeCell ref="C58:Q58"/>
    <mergeCell ref="S58:AP58"/>
    <mergeCell ref="B42:AP42"/>
    <mergeCell ref="Q38:AB38"/>
    <mergeCell ref="S53:AP53"/>
    <mergeCell ref="C55:AP55"/>
    <mergeCell ref="B52:AP52"/>
    <mergeCell ref="B30:AP30"/>
    <mergeCell ref="Q81:AK81"/>
    <mergeCell ref="AM81:AP81"/>
    <mergeCell ref="B83:O83"/>
    <mergeCell ref="Q83:T83"/>
    <mergeCell ref="B34:AP34"/>
    <mergeCell ref="AH64:AK64"/>
    <mergeCell ref="B75:O75"/>
    <mergeCell ref="B77:AP77"/>
    <mergeCell ref="AM64:AP64"/>
    <mergeCell ref="C65:AP65"/>
    <mergeCell ref="B67:AP67"/>
    <mergeCell ref="B69:O69"/>
    <mergeCell ref="Q69:AP69"/>
    <mergeCell ref="B71:O71"/>
    <mergeCell ref="Q71:AK71"/>
    <mergeCell ref="AM71:AP71"/>
    <mergeCell ref="B73:O73"/>
    <mergeCell ref="Q73:T73"/>
    <mergeCell ref="V73:AP73"/>
    <mergeCell ref="C64:V64"/>
    <mergeCell ref="X64:AA64"/>
    <mergeCell ref="AC64:AF64"/>
    <mergeCell ref="V83:AP83"/>
    <mergeCell ref="B79:O79"/>
    <mergeCell ref="Q108:AP108"/>
    <mergeCell ref="Q102:T102"/>
    <mergeCell ref="Q116:R116"/>
    <mergeCell ref="V116:X116"/>
    <mergeCell ref="Q110:AP110"/>
    <mergeCell ref="B102:O102"/>
    <mergeCell ref="B116:O116"/>
    <mergeCell ref="AB116:AC116"/>
    <mergeCell ref="B110:O110"/>
    <mergeCell ref="B108:O108"/>
    <mergeCell ref="Q114:R114"/>
    <mergeCell ref="V114:X114"/>
    <mergeCell ref="AB114:AC114"/>
    <mergeCell ref="B104:AP104"/>
    <mergeCell ref="B106:O106"/>
    <mergeCell ref="Q106:AP106"/>
    <mergeCell ref="Q112:V112"/>
    <mergeCell ref="W112:X112"/>
    <mergeCell ref="Z112:AE112"/>
    <mergeCell ref="AF112:AG112"/>
    <mergeCell ref="AI112:AN112"/>
    <mergeCell ref="AO112:AP112"/>
    <mergeCell ref="V102:AP102"/>
    <mergeCell ref="AO651:AP651"/>
    <mergeCell ref="AD653:AG653"/>
    <mergeCell ref="C668:AP668"/>
    <mergeCell ref="B651:N651"/>
    <mergeCell ref="C672:AP672"/>
    <mergeCell ref="C670:AP670"/>
    <mergeCell ref="B112:O112"/>
    <mergeCell ref="W514:X514"/>
    <mergeCell ref="B453:E453"/>
    <mergeCell ref="B273:D273"/>
    <mergeCell ref="Z617:AA617"/>
    <mergeCell ref="T653:U653"/>
    <mergeCell ref="T651:U651"/>
    <mergeCell ref="W651:Z651"/>
    <mergeCell ref="AD641:AI645"/>
    <mergeCell ref="Z632:AA632"/>
    <mergeCell ref="A634:AP634"/>
    <mergeCell ref="W641:AB645"/>
    <mergeCell ref="B636:AP636"/>
    <mergeCell ref="AK649:AN649"/>
    <mergeCell ref="AA649:AB649"/>
    <mergeCell ref="AO649:AP649"/>
    <mergeCell ref="B114:O114"/>
    <mergeCell ref="T647:U647"/>
    <mergeCell ref="C674:AP674"/>
    <mergeCell ref="P651:S651"/>
    <mergeCell ref="AH659:AI659"/>
    <mergeCell ref="P655:S655"/>
    <mergeCell ref="P653:S653"/>
    <mergeCell ref="AH653:AI653"/>
    <mergeCell ref="AD651:AG651"/>
    <mergeCell ref="AH651:AI651"/>
    <mergeCell ref="AO659:AP659"/>
    <mergeCell ref="AK653:AN653"/>
    <mergeCell ref="AK655:AN655"/>
    <mergeCell ref="AK657:AN657"/>
    <mergeCell ref="AO657:AP657"/>
    <mergeCell ref="AD655:AG655"/>
    <mergeCell ref="B655:N655"/>
    <mergeCell ref="AO655:AP655"/>
    <mergeCell ref="T655:U655"/>
    <mergeCell ref="AD657:AG657"/>
    <mergeCell ref="AH655:AI655"/>
    <mergeCell ref="B661:AP661"/>
    <mergeCell ref="AK651:AN651"/>
    <mergeCell ref="P659:S659"/>
    <mergeCell ref="B665:AP665"/>
    <mergeCell ref="AO653:AP653"/>
    <mergeCell ref="A410:A411"/>
    <mergeCell ref="B405:O406"/>
    <mergeCell ref="B423:O423"/>
    <mergeCell ref="B415:O415"/>
    <mergeCell ref="W419:X419"/>
    <mergeCell ref="B408:AP408"/>
    <mergeCell ref="B446:AP447"/>
    <mergeCell ref="I453:N453"/>
    <mergeCell ref="S453:V453"/>
    <mergeCell ref="AF453:AK453"/>
    <mergeCell ref="AL453:AM453"/>
    <mergeCell ref="Q423:V423"/>
    <mergeCell ref="W423:X423"/>
    <mergeCell ref="Q421:V421"/>
    <mergeCell ref="Q406:T406"/>
    <mergeCell ref="W433:X433"/>
    <mergeCell ref="W421:X421"/>
    <mergeCell ref="Q431:V431"/>
    <mergeCell ref="B429:AP429"/>
    <mergeCell ref="Q417:V417"/>
    <mergeCell ref="W417:X417"/>
    <mergeCell ref="W415:X415"/>
    <mergeCell ref="B433:O433"/>
    <mergeCell ref="Q437:V437"/>
    <mergeCell ref="S457:V457"/>
    <mergeCell ref="AF457:AK457"/>
    <mergeCell ref="AL457:AM457"/>
    <mergeCell ref="B384:E384"/>
    <mergeCell ref="B387:AP387"/>
    <mergeCell ref="B457:E457"/>
    <mergeCell ref="Q399:T399"/>
    <mergeCell ref="U406:V406"/>
    <mergeCell ref="B401:O401"/>
    <mergeCell ref="U391:V391"/>
    <mergeCell ref="B403:O403"/>
    <mergeCell ref="U393:V393"/>
    <mergeCell ref="Q393:T393"/>
    <mergeCell ref="Q389:T389"/>
    <mergeCell ref="B455:E455"/>
    <mergeCell ref="B413:AP413"/>
    <mergeCell ref="B417:O417"/>
    <mergeCell ref="B421:O421"/>
    <mergeCell ref="B410:AP411"/>
    <mergeCell ref="B425:AP425"/>
    <mergeCell ref="H427:I427"/>
    <mergeCell ref="U389:V389"/>
    <mergeCell ref="B389:O389"/>
    <mergeCell ref="Q391:T391"/>
    <mergeCell ref="B344:AP344"/>
    <mergeCell ref="B346:AP346"/>
    <mergeCell ref="B382:AP382"/>
    <mergeCell ref="B320:AP320"/>
    <mergeCell ref="B315:AP315"/>
    <mergeCell ref="A386:AP386"/>
    <mergeCell ref="B324:AP324"/>
    <mergeCell ref="B364:AP364"/>
    <mergeCell ref="Q372:T372"/>
    <mergeCell ref="B326:AR326"/>
    <mergeCell ref="B328:AP328"/>
    <mergeCell ref="B348:AP360"/>
    <mergeCell ref="B368:AP368"/>
    <mergeCell ref="B380:E380"/>
    <mergeCell ref="B378:AP378"/>
    <mergeCell ref="B366:AP366"/>
    <mergeCell ref="B374:O374"/>
    <mergeCell ref="B376:O376"/>
    <mergeCell ref="W516:X516"/>
    <mergeCell ref="B518:O518"/>
    <mergeCell ref="B520:O520"/>
    <mergeCell ref="Z628:AA628"/>
    <mergeCell ref="B512:O512"/>
    <mergeCell ref="W540:X540"/>
    <mergeCell ref="B542:O542"/>
    <mergeCell ref="Q540:V540"/>
    <mergeCell ref="B546:AP546"/>
    <mergeCell ref="AH550:AI550"/>
    <mergeCell ref="W552:X552"/>
    <mergeCell ref="Q552:V552"/>
    <mergeCell ref="Z552:AG552"/>
    <mergeCell ref="Q544:V544"/>
    <mergeCell ref="B544:O544"/>
    <mergeCell ref="AF540:AG540"/>
    <mergeCell ref="AI540:AM540"/>
    <mergeCell ref="Z542:AE542"/>
    <mergeCell ref="AF542:AG542"/>
    <mergeCell ref="AI542:AM542"/>
    <mergeCell ref="W542:X542"/>
    <mergeCell ref="B540:O540"/>
    <mergeCell ref="Q538:X538"/>
    <mergeCell ref="Q542:V542"/>
    <mergeCell ref="B535:AP535"/>
    <mergeCell ref="W520:X520"/>
    <mergeCell ref="Q520:V520"/>
    <mergeCell ref="Q591:V591"/>
    <mergeCell ref="AH647:AI647"/>
    <mergeCell ref="B621:P622"/>
    <mergeCell ref="B624:P624"/>
    <mergeCell ref="W647:Z647"/>
    <mergeCell ref="T659:U659"/>
    <mergeCell ref="B630:P630"/>
    <mergeCell ref="R628:Y628"/>
    <mergeCell ref="R630:Y630"/>
    <mergeCell ref="B626:P626"/>
    <mergeCell ref="B632:O632"/>
    <mergeCell ref="R624:Y624"/>
    <mergeCell ref="Z622:AA622"/>
    <mergeCell ref="R632:Y632"/>
    <mergeCell ref="B657:N657"/>
    <mergeCell ref="AH657:AI657"/>
    <mergeCell ref="W653:Z653"/>
    <mergeCell ref="W655:Z655"/>
    <mergeCell ref="W657:Z657"/>
    <mergeCell ref="W659:Z659"/>
    <mergeCell ref="AD659:AG659"/>
    <mergeCell ref="AA655:AB655"/>
    <mergeCell ref="AA657:AB657"/>
    <mergeCell ref="B628:P628"/>
    <mergeCell ref="R610:Y610"/>
    <mergeCell ref="R601:Y601"/>
    <mergeCell ref="Z607:AG607"/>
    <mergeCell ref="R603:Y603"/>
    <mergeCell ref="Z624:AA624"/>
    <mergeCell ref="B609:P610"/>
    <mergeCell ref="R613:Y613"/>
    <mergeCell ref="R615:Y615"/>
    <mergeCell ref="B603:P603"/>
    <mergeCell ref="Z601:AA601"/>
    <mergeCell ref="B605:P605"/>
    <mergeCell ref="B607:P607"/>
    <mergeCell ref="Z605:AA605"/>
    <mergeCell ref="Z603:AA603"/>
    <mergeCell ref="R605:Y605"/>
    <mergeCell ref="R617:Y617"/>
    <mergeCell ref="B619:P619"/>
    <mergeCell ref="Z619:AG619"/>
    <mergeCell ref="B617:P617"/>
    <mergeCell ref="Z615:AA615"/>
    <mergeCell ref="B581:AP581"/>
    <mergeCell ref="B579:O579"/>
    <mergeCell ref="Q579:V579"/>
    <mergeCell ref="B601:P601"/>
    <mergeCell ref="W589:X589"/>
    <mergeCell ref="B591:O591"/>
    <mergeCell ref="Q589:V589"/>
    <mergeCell ref="AH585:AI585"/>
    <mergeCell ref="Q585:V585"/>
    <mergeCell ref="B587:O587"/>
    <mergeCell ref="B585:O585"/>
    <mergeCell ref="Z589:AG589"/>
    <mergeCell ref="Z583:AI583"/>
    <mergeCell ref="B589:O589"/>
    <mergeCell ref="Q587:V587"/>
    <mergeCell ref="AH589:AI589"/>
    <mergeCell ref="W579:X579"/>
    <mergeCell ref="W585:X585"/>
    <mergeCell ref="W587:X587"/>
    <mergeCell ref="AH587:AI587"/>
    <mergeCell ref="Z587:AG587"/>
    <mergeCell ref="Q583:X583"/>
    <mergeCell ref="Z585:AG585"/>
    <mergeCell ref="B593:AP593"/>
    <mergeCell ref="B577:O577"/>
    <mergeCell ref="W577:X577"/>
    <mergeCell ref="B556:O556"/>
    <mergeCell ref="Z554:AG554"/>
    <mergeCell ref="J565:K565"/>
    <mergeCell ref="B558:AP558"/>
    <mergeCell ref="AH556:AI556"/>
    <mergeCell ref="Q554:V554"/>
    <mergeCell ref="W556:X556"/>
    <mergeCell ref="Q556:V556"/>
    <mergeCell ref="Q577:V577"/>
    <mergeCell ref="B565:I565"/>
    <mergeCell ref="B569:AR569"/>
    <mergeCell ref="B567:AP567"/>
    <mergeCell ref="B575:O575"/>
    <mergeCell ref="B570:AP570"/>
    <mergeCell ref="W575:X575"/>
    <mergeCell ref="B562:AP563"/>
    <mergeCell ref="Q575:V575"/>
    <mergeCell ref="Z556:AG556"/>
    <mergeCell ref="W554:X554"/>
    <mergeCell ref="AH554:AI554"/>
    <mergeCell ref="B571:U571"/>
    <mergeCell ref="V571:AL571"/>
    <mergeCell ref="P504:S504"/>
    <mergeCell ref="W518:X518"/>
    <mergeCell ref="B502:E502"/>
    <mergeCell ref="B510:O510"/>
    <mergeCell ref="W512:X512"/>
    <mergeCell ref="Q514:V514"/>
    <mergeCell ref="G502:L502"/>
    <mergeCell ref="U499:AE500"/>
    <mergeCell ref="B490:E490"/>
    <mergeCell ref="I490:N490"/>
    <mergeCell ref="S490:V490"/>
    <mergeCell ref="AB490:AG490"/>
    <mergeCell ref="B492:E492"/>
    <mergeCell ref="I492:N492"/>
    <mergeCell ref="S492:V492"/>
    <mergeCell ref="AB492:AG492"/>
    <mergeCell ref="B497:AP497"/>
    <mergeCell ref="B499:E500"/>
    <mergeCell ref="P502:S502"/>
    <mergeCell ref="M502:N502"/>
    <mergeCell ref="B504:E504"/>
    <mergeCell ref="G504:L504"/>
    <mergeCell ref="M504:N504"/>
    <mergeCell ref="B508:AP508"/>
    <mergeCell ref="B391:O391"/>
    <mergeCell ref="B399:O399"/>
    <mergeCell ref="Q397:T397"/>
    <mergeCell ref="Q395:T395"/>
    <mergeCell ref="Q415:V415"/>
    <mergeCell ref="Q419:V419"/>
    <mergeCell ref="B463:E463"/>
    <mergeCell ref="B441:AP441"/>
    <mergeCell ref="W435:X435"/>
    <mergeCell ref="B397:O397"/>
    <mergeCell ref="U395:V395"/>
    <mergeCell ref="B395:O395"/>
    <mergeCell ref="B443:AP444"/>
    <mergeCell ref="B461:E461"/>
    <mergeCell ref="S459:V459"/>
    <mergeCell ref="AF459:AK459"/>
    <mergeCell ref="AL459:AM459"/>
    <mergeCell ref="I461:N461"/>
    <mergeCell ref="S461:V461"/>
    <mergeCell ref="AF461:AK461"/>
    <mergeCell ref="AL461:AM461"/>
    <mergeCell ref="I455:N455"/>
    <mergeCell ref="B459:E459"/>
    <mergeCell ref="U399:V399"/>
    <mergeCell ref="S465:V465"/>
    <mergeCell ref="AF465:AK465"/>
    <mergeCell ref="AL465:AM465"/>
    <mergeCell ref="I467:N467"/>
    <mergeCell ref="Q433:V433"/>
    <mergeCell ref="B431:O431"/>
    <mergeCell ref="W431:X431"/>
    <mergeCell ref="Q401:T401"/>
    <mergeCell ref="U403:V403"/>
    <mergeCell ref="Q403:T403"/>
    <mergeCell ref="U401:V401"/>
    <mergeCell ref="B465:E465"/>
    <mergeCell ref="B467:E467"/>
    <mergeCell ref="S467:V467"/>
    <mergeCell ref="I463:N463"/>
    <mergeCell ref="S463:V463"/>
    <mergeCell ref="AF463:AK463"/>
    <mergeCell ref="AL463:AM463"/>
    <mergeCell ref="S455:V455"/>
    <mergeCell ref="AF455:AK455"/>
    <mergeCell ref="AL455:AM455"/>
    <mergeCell ref="I459:N459"/>
    <mergeCell ref="B439:AP439"/>
    <mergeCell ref="B435:O435"/>
    <mergeCell ref="Q136:AK136"/>
    <mergeCell ref="AM136:AP136"/>
    <mergeCell ref="B140:O140"/>
    <mergeCell ref="A162:AP162"/>
    <mergeCell ref="B136:O136"/>
    <mergeCell ref="B142:O142"/>
    <mergeCell ref="Q142:AP142"/>
    <mergeCell ref="Q140:AP140"/>
    <mergeCell ref="B144:O144"/>
    <mergeCell ref="B156:AP157"/>
    <mergeCell ref="B146:AP147"/>
    <mergeCell ref="W283:AE283"/>
    <mergeCell ref="B153:AP153"/>
    <mergeCell ref="B370:AP370"/>
    <mergeCell ref="B330:AP342"/>
    <mergeCell ref="C292:AP292"/>
    <mergeCell ref="C294:AP294"/>
    <mergeCell ref="J306:AP306"/>
    <mergeCell ref="B372:O372"/>
    <mergeCell ref="Q374:T374"/>
    <mergeCell ref="C311:AP311"/>
    <mergeCell ref="C229:AP229"/>
    <mergeCell ref="B255:AP269"/>
    <mergeCell ref="Q196:AK196"/>
    <mergeCell ref="B208:AP208"/>
    <mergeCell ref="B194:O194"/>
    <mergeCell ref="B198:O198"/>
    <mergeCell ref="AF283:AG283"/>
    <mergeCell ref="B289:AP290"/>
    <mergeCell ref="B322:E322"/>
    <mergeCell ref="B308:AP309"/>
    <mergeCell ref="B296:AP296"/>
    <mergeCell ref="C287:AP287"/>
    <mergeCell ref="C313:AP313"/>
    <mergeCell ref="B235:AP249"/>
    <mergeCell ref="B393:O393"/>
    <mergeCell ref="U397:V397"/>
    <mergeCell ref="I457:N457"/>
    <mergeCell ref="I465:N465"/>
    <mergeCell ref="B2:AF4"/>
    <mergeCell ref="AG2:AP2"/>
    <mergeCell ref="B6:AP6"/>
    <mergeCell ref="AH7:AP7"/>
    <mergeCell ref="AH8:AP8"/>
    <mergeCell ref="AH9:AP9"/>
    <mergeCell ref="AI10:AP11"/>
    <mergeCell ref="H11:I11"/>
    <mergeCell ref="J11:Q11"/>
    <mergeCell ref="C122:AP122"/>
    <mergeCell ref="C120:AP120"/>
    <mergeCell ref="B124:AP124"/>
    <mergeCell ref="B134:O134"/>
    <mergeCell ref="B126:AP126"/>
    <mergeCell ref="B277:AP277"/>
    <mergeCell ref="Q376:T376"/>
    <mergeCell ref="B419:O419"/>
    <mergeCell ref="C170:AP170"/>
    <mergeCell ref="C176:AP176"/>
    <mergeCell ref="B191:O191"/>
    <mergeCell ref="B701:AP701"/>
    <mergeCell ref="B13:AP13"/>
    <mergeCell ref="B15:AP16"/>
    <mergeCell ref="B680:AP680"/>
    <mergeCell ref="B682:AP682"/>
    <mergeCell ref="B233:AP233"/>
    <mergeCell ref="B271:AP271"/>
    <mergeCell ref="B281:AP281"/>
    <mergeCell ref="Q198:T198"/>
    <mergeCell ref="B206:AP206"/>
    <mergeCell ref="B437:O437"/>
    <mergeCell ref="B427:G427"/>
    <mergeCell ref="B217:AP217"/>
    <mergeCell ref="B219:AP219"/>
    <mergeCell ref="C221:AP221"/>
    <mergeCell ref="C223:AP223"/>
    <mergeCell ref="C225:AP225"/>
    <mergeCell ref="C304:AP304"/>
    <mergeCell ref="B319:AP319"/>
    <mergeCell ref="B202:O202"/>
    <mergeCell ref="B317:E317"/>
    <mergeCell ref="C298:AP298"/>
    <mergeCell ref="C300:AP300"/>
    <mergeCell ref="B285:AP285"/>
    <mergeCell ref="C227:AP227"/>
    <mergeCell ref="C231:H231"/>
    <mergeCell ref="I231:AG231"/>
    <mergeCell ref="B253:AP253"/>
    <mergeCell ref="Q204:T204"/>
    <mergeCell ref="V204:AP204"/>
    <mergeCell ref="B252:AP252"/>
    <mergeCell ref="Q202:AK202"/>
    <mergeCell ref="B196:O196"/>
    <mergeCell ref="C128:AP128"/>
    <mergeCell ref="B164:AP164"/>
    <mergeCell ref="C185:AP185"/>
    <mergeCell ref="B189:AP189"/>
    <mergeCell ref="C178:AP178"/>
    <mergeCell ref="B279:C279"/>
    <mergeCell ref="E279:I279"/>
    <mergeCell ref="C149:G149"/>
    <mergeCell ref="B166:AP166"/>
    <mergeCell ref="B275:AP275"/>
    <mergeCell ref="A250:AP250"/>
    <mergeCell ref="C212:AP212"/>
    <mergeCell ref="B204:O204"/>
    <mergeCell ref="B132:AP132"/>
    <mergeCell ref="C130:AP130"/>
    <mergeCell ref="B138:O138"/>
    <mergeCell ref="Q134:AP134"/>
    <mergeCell ref="H273:I273"/>
    <mergeCell ref="Q138:T138"/>
    <mergeCell ref="V138:AP138"/>
    <mergeCell ref="Q144:AP144"/>
    <mergeCell ref="V198:AP198"/>
    <mergeCell ref="AM196:AP196"/>
    <mergeCell ref="C214:AP214"/>
  </mergeCells>
  <phoneticPr fontId="1" type="noConversion"/>
  <dataValidations count="23">
    <dataValidation type="whole" operator="greaterThanOrEqual" allowBlank="1" showInputMessage="1" showErrorMessage="1" error="De waarde moet groter of gelijk aan nul zijn" sqref="AL488" xr:uid="{B9CC6065-5A49-4760-868D-9E774EF2F741}">
      <formula1>0</formula1>
    </dataValidation>
    <dataValidation type="whole" operator="greaterThan" allowBlank="1" showInputMessage="1" showErrorMessage="1" error="De waarde moet groter of gelijk aan nul zijn" sqref="P487" xr:uid="{AEE17585-3021-46D5-9FD0-C08D453FC064}">
      <formula1>0</formula1>
    </dataValidation>
    <dataValidation type="decimal" operator="greaterThanOrEqual" allowBlank="1" showInputMessage="1" showErrorMessage="1" error="De waarde die u invult, moet steeds groter of gelijk zijn aan nul." sqref="W283:AE283 R630:Y630 R628:Y628 R626:Y626 R624:Y624 R601:Y601 Z585:AG585 Z587:AG587 Z589:AG589 Z591:AG591 Z575:AE575 Z577:AE577 B565:I565 Z550:AG550 Z552:AG552 Z554:AG554 Z556:AG556 Z540:AE540 Z542:AE542" xr:uid="{DA4D2AE9-2B4F-466E-BEDB-0920C62397FA}">
      <formula1>0</formula1>
    </dataValidation>
    <dataValidation type="whole" allowBlank="1" showInputMessage="1" showErrorMessage="1" sqref="B154:E154 G154:I154 K154:M154 T115 Z115 AD115:AG115" xr:uid="{00080371-3F86-4395-80BE-6F3ED1BA25DA}">
      <formula1>0</formula1>
      <formula2>9</formula2>
    </dataValidation>
    <dataValidation type="whole" operator="greaterThanOrEqual" allowBlank="1" showInputMessage="1" showErrorMessage="1" sqref="Q112:V112 Z112:AE112 AI112:AN112" xr:uid="{A08AB2FB-4518-4907-AFA9-D7AC3B5FE809}">
      <formula1>0</formula1>
    </dataValidation>
    <dataValidation type="whole" allowBlank="1" showInputMessage="1" showErrorMessage="1" sqref="S115" xr:uid="{B90C42EA-F092-4525-A985-A424AEF5B443}">
      <formula1>0</formula1>
      <formula2>3</formula2>
    </dataValidation>
    <dataValidation type="whole" allowBlank="1" showInputMessage="1" showErrorMessage="1" sqref="Y115" xr:uid="{84E27423-6502-4DD3-9185-B058C04EF449}">
      <formula1>0</formula1>
      <formula2>1</formula2>
    </dataValidation>
    <dataValidation type="whole" allowBlank="1" showInputMessage="1" showErrorMessage="1" error="De waarde die u invult, moet tussen nul en drie liggen." sqref="Q685" xr:uid="{D812276D-CBF9-4BC2-BBB3-0EBBF36BD2FF}">
      <formula1>0</formula1>
      <formula2>3</formula2>
    </dataValidation>
    <dataValidation type="whole" allowBlank="1" showInputMessage="1" showErrorMessage="1" error="De waarde die u invult, moet tussen nul en één liggen." sqref="W685 E273" xr:uid="{E15287B0-1DE3-43F5-A3C8-0C71B545C3F0}">
      <formula1>0</formula1>
      <formula2>1</formula2>
    </dataValidation>
    <dataValidation type="whole" allowBlank="1" showInputMessage="1" showErrorMessage="1" error="De waarde die u invult, moet tussen 0000 en 9999 liggen." sqref="AB685:AE685 J273:M273 AD114:AG114 AD116:AF116" xr:uid="{918592D5-DD0A-4D5C-BE8F-EEA05E6E8DA9}">
      <formula1>0</formula1>
      <formula2>9</formula2>
    </dataValidation>
    <dataValidation type="whole" allowBlank="1" showInputMessage="1" showErrorMessage="1" error="De waarde die u invult, moet tussen 0 en 9 liggen." sqref="R685 X685" xr:uid="{9745CBBC-7373-4875-8391-C785A1F6A96F}">
      <formula1>0</formula1>
      <formula2>9</formula2>
    </dataValidation>
    <dataValidation type="whole" operator="greaterThanOrEqual" allowBlank="1" showInputMessage="1" showErrorMessage="1" error="De waarde die u invult, mag enkel uit gehele getallen bestaan." sqref="Q575:V575 Q577:V577 Q579:V579 Q585:V585 Q587:V587 Q589:V589 Q591:V591 Q550:V550 Q552:V552 Q554:V554 Q556:V556 Q540:V540 Q542:V542 Q544:V544 Q524:V524 Q526:V526 Q528:V528 Q530:V530 Q520:V520 Q518:V518 Q516:V516 Q514:V514 Q512:V512 Q510:V510 G502:L502 G504:L504 I488:N488 I490:N490 I492:N492 G479:L479 G481:L481 I467:N467 I465:N465 I463:N463 I461:N461 I459:N459 I457:N457 I455:N455 I453:N453 Q403:T403 Q401:T401 Q399:T399 Q397:T397 Q395:T395 Q393:T393 Q391:T391 Q389:T389 B380:E380 B384:E384 Q372:T372 Q374:T374" xr:uid="{1AA0D2C3-93B8-4E6A-BA02-1793526F5522}">
      <formula1>0</formula1>
    </dataValidation>
    <dataValidation type="whole" allowBlank="1" showInputMessage="1" showErrorMessage="1" error="De waarde die u invult, moet tussen nul en negen liggen." sqref="F273" xr:uid="{F78487D3-FC52-4615-99D9-932DB878EACE}">
      <formula1>0</formula1>
      <formula2>9</formula2>
    </dataValidation>
    <dataValidation type="whole" allowBlank="1" showInputMessage="1" showErrorMessage="1" error="De waarde die u invult, moet tussen 1000 en 9999 liggen." sqref="Q73:T73 Q198:T198 Q204:T204 Q138:T138 Q92:T92 Q83:T83 Q102:T102" xr:uid="{D114C513-57EE-42E5-8627-B12EF2FA0783}">
      <formula1>1000</formula1>
      <formula2>9999</formula2>
    </dataValidation>
    <dataValidation type="whole" allowBlank="1" showInputMessage="1" showErrorMessage="1" error="De waarde die u invult, mag enkel gehele getallen bevatten." sqref="Q75:T75 V75:X75 Z75:AB75" xr:uid="{AABFF596-4A54-4B82-963A-77CCEFE23295}">
      <formula1>0</formula1>
      <formula2>9</formula2>
    </dataValidation>
    <dataValidation type="whole" allowBlank="1" showInputMessage="1" showErrorMessage="1" error="De waarde die u invult moet tussen nul en negen liggen." sqref="K149:X149" xr:uid="{22302252-8A98-4A84-810F-AC59777EFC1A}">
      <formula1>0</formula1>
      <formula2>9</formula2>
    </dataValidation>
    <dataValidation type="whole" operator="greaterThanOrEqual" allowBlank="1" showInputMessage="1" showErrorMessage="1" error="De waarde die u invult, moet steeds groter of gelijk zijn aan nul." sqref="B317:E317 B322:E322" xr:uid="{7A10AE20-ED08-4224-BDFF-647D508907B6}">
      <formula1>0</formula1>
    </dataValidation>
    <dataValidation type="whole" allowBlank="1" showInputMessage="1" showErrorMessage="1" error="De waarde die u invult, moet tussen 0000 en 9999 liggen." sqref="S455:V455 S453:V453 S457:V457 S459:V459 S461:V461 S463:V463 S465:V465 S467:V467 P479:S479 P481:S481 S488:V488 S490:V490 S492:V492 P502:S502 P504:S504" xr:uid="{65B33FC3-EB43-451D-B494-F36135FD08BC}">
      <formula1>0</formula1>
      <formula2>9999</formula2>
    </dataValidation>
    <dataValidation type="whole" allowBlank="1" showInputMessage="1" showErrorMessage="1" error="De waarde die u invult, mag enkel uit gehele getallen bestaan." sqref="B279:C279" xr:uid="{31375651-015A-4464-B7AA-4013CC180DCD}">
      <formula1>0</formula1>
      <formula2>99</formula2>
    </dataValidation>
    <dataValidation type="whole" allowBlank="1" showInputMessage="1" showErrorMessage="1" error="De waarde die u invult, moet tussen 1 en 9 liggen." sqref="Z114 Z116 T114 T116" xr:uid="{63B83A56-E55F-410D-B993-4CF46A2BC9FB}">
      <formula1>1</formula1>
      <formula2>9</formula2>
    </dataValidation>
    <dataValidation type="whole" allowBlank="1" showInputMessage="1" showErrorMessage="1" error="De waarde die u invult, moet tussen 0 en 3 liggen." sqref="S114 S116" xr:uid="{66BCD789-A230-4956-B9E9-73ABF6951F15}">
      <formula1>0</formula1>
      <formula2>3</formula2>
    </dataValidation>
    <dataValidation type="whole" allowBlank="1" showInputMessage="1" showErrorMessage="1" error="De waarde die u invult, moet tussen 0000 en 9999 liggen." sqref="AG116" xr:uid="{C1C580F7-7BC2-4621-856E-D6F0AA9AE1DE}">
      <formula1>0</formula1>
      <formula2>3</formula2>
    </dataValidation>
    <dataValidation type="whole" allowBlank="1" showInputMessage="1" showErrorMessage="1" error="De waarde die u invult, moet tussen 0 en 1 liggen." sqref="Y116 Y114" xr:uid="{6423900D-FA1A-412E-98E6-D4F27A9AFE9D}">
      <formula1>0</formula1>
      <formula2>1</formula2>
    </dataValidation>
  </dataValidations>
  <hyperlinks>
    <hyperlink ref="B11" r:id="rId1" xr:uid="{00000000-0004-0000-0000-000000000000}"/>
    <hyperlink ref="J11" r:id="rId2" xr:uid="{00000000-0004-0000-0000-000001000000}"/>
    <hyperlink ref="D25" r:id="rId3" xr:uid="{7C3F19AF-0097-459C-8FDB-4D96E8BCA169}"/>
    <hyperlink ref="V536" r:id="rId4" xr:uid="{561A2612-BF14-4251-A97B-727347075888}"/>
    <hyperlink ref="B699" r:id="rId5" xr:uid="{6FE296F9-FC8A-421D-9F54-0699AAEA5CC5}"/>
    <hyperlink ref="V571" r:id="rId6" xr:uid="{08D29678-9D2C-43E4-9D55-7873C0399C13}"/>
  </hyperlinks>
  <pageMargins left="0.59055118110236227" right="0.59055118110236227" top="0.35433070866141736" bottom="0.35433070866141736" header="0" footer="0"/>
  <pageSetup paperSize="9" scale="67" orientation="portrait" r:id="rId7"/>
  <headerFooter differentFirst="1" alignWithMargins="0">
    <oddFooter>&amp;R&amp;8Subsidieaanvraag voor een infrastructuurproject in het gewoon basisonderwijs - pagina &amp;P van &amp;N</oddFooter>
    <firstFooter>&amp;L&amp;G&amp;R&amp;8Subsidieaanvraag voor een infrastructuurproject in het gewoon basisonderwijs - pagina &amp;P van &amp;N</firstFooter>
  </headerFooter>
  <rowBreaks count="6" manualBreakCount="6">
    <brk id="103" min="1" max="43" man="1"/>
    <brk id="205" min="1" max="43" man="1"/>
    <brk id="323" min="1" max="43" man="1"/>
    <brk id="438" min="1" max="43" man="1"/>
    <brk id="531" min="1" max="43" man="1"/>
    <brk id="620" max="43" man="1"/>
  </rowBreaks>
  <drawing r:id="rId8"/>
  <legacyDrawing r:id="rId9"/>
  <legacyDrawingHF r:id="rId10"/>
  <mc:AlternateContent xmlns:mc="http://schemas.openxmlformats.org/markup-compatibility/2006">
    <mc:Choice Requires="x14">
      <controls>
        <mc:AlternateContent xmlns:mc="http://schemas.openxmlformats.org/markup-compatibility/2006">
          <mc:Choice Requires="x14">
            <control shapeId="1026" r:id="rId11" name="RB_OnderwijsNet_Vrij">
              <controlPr defaultSize="0" autoFill="0" autoLine="0" autoPict="0">
                <anchor moveWithCells="1">
                  <from>
                    <xdr:col>0</xdr:col>
                    <xdr:colOff>160020</xdr:colOff>
                    <xdr:row>29</xdr:row>
                    <xdr:rowOff>182880</xdr:rowOff>
                  </from>
                  <to>
                    <xdr:col>2</xdr:col>
                    <xdr:colOff>99060</xdr:colOff>
                    <xdr:row>32</xdr:row>
                    <xdr:rowOff>30480</xdr:rowOff>
                  </to>
                </anchor>
              </controlPr>
            </control>
          </mc:Choice>
        </mc:AlternateContent>
        <mc:AlternateContent xmlns:mc="http://schemas.openxmlformats.org/markup-compatibility/2006">
          <mc:Choice Requires="x14">
            <control shapeId="1027" r:id="rId12" name="RB_OnderwijsNet_Gem">
              <controlPr defaultSize="0" autoFill="0" autoLine="0" autoPict="0">
                <anchor moveWithCells="1">
                  <from>
                    <xdr:col>14</xdr:col>
                    <xdr:colOff>106680</xdr:colOff>
                    <xdr:row>29</xdr:row>
                    <xdr:rowOff>182880</xdr:rowOff>
                  </from>
                  <to>
                    <xdr:col>16</xdr:col>
                    <xdr:colOff>121920</xdr:colOff>
                    <xdr:row>32</xdr:row>
                    <xdr:rowOff>30480</xdr:rowOff>
                  </to>
                </anchor>
              </controlPr>
            </control>
          </mc:Choice>
        </mc:AlternateContent>
        <mc:AlternateContent xmlns:mc="http://schemas.openxmlformats.org/markup-compatibility/2006">
          <mc:Choice Requires="x14">
            <control shapeId="1028" r:id="rId13" name="RB_OnderwijsNet_Prov">
              <controlPr defaultSize="0" autoFill="0" autoLine="0" autoPict="0">
                <anchor moveWithCells="1">
                  <from>
                    <xdr:col>28</xdr:col>
                    <xdr:colOff>106680</xdr:colOff>
                    <xdr:row>29</xdr:row>
                    <xdr:rowOff>182880</xdr:rowOff>
                  </from>
                  <to>
                    <xdr:col>30</xdr:col>
                    <xdr:colOff>121920</xdr:colOff>
                    <xdr:row>32</xdr:row>
                    <xdr:rowOff>30480</xdr:rowOff>
                  </to>
                </anchor>
              </controlPr>
            </control>
          </mc:Choice>
        </mc:AlternateContent>
        <mc:AlternateContent xmlns:mc="http://schemas.openxmlformats.org/markup-compatibility/2006">
          <mc:Choice Requires="x14">
            <control shapeId="1033" r:id="rId14" name="RB_Op_Wachtlijst_True">
              <controlPr defaultSize="0" autoFill="0" autoLine="0" autoPict="0">
                <anchor moveWithCells="1">
                  <from>
                    <xdr:col>0</xdr:col>
                    <xdr:colOff>160020</xdr:colOff>
                    <xdr:row>62</xdr:row>
                    <xdr:rowOff>0</xdr:rowOff>
                  </from>
                  <to>
                    <xdr:col>2</xdr:col>
                    <xdr:colOff>99060</xdr:colOff>
                    <xdr:row>64</xdr:row>
                    <xdr:rowOff>0</xdr:rowOff>
                  </to>
                </anchor>
              </controlPr>
            </control>
          </mc:Choice>
        </mc:AlternateContent>
        <mc:AlternateContent xmlns:mc="http://schemas.openxmlformats.org/markup-compatibility/2006">
          <mc:Choice Requires="x14">
            <control shapeId="1034" r:id="rId15" name="RB_Op_Wachtlijst_False">
              <controlPr defaultSize="0" autoFill="0" autoLine="0" autoPict="0">
                <anchor moveWithCells="1">
                  <from>
                    <xdr:col>0</xdr:col>
                    <xdr:colOff>160020</xdr:colOff>
                    <xdr:row>64</xdr:row>
                    <xdr:rowOff>0</xdr:rowOff>
                  </from>
                  <to>
                    <xdr:col>2</xdr:col>
                    <xdr:colOff>99060</xdr:colOff>
                    <xdr:row>65</xdr:row>
                    <xdr:rowOff>30480</xdr:rowOff>
                  </to>
                </anchor>
              </controlPr>
            </control>
          </mc:Choice>
        </mc:AlternateContent>
        <mc:AlternateContent xmlns:mc="http://schemas.openxmlformats.org/markup-compatibility/2006">
          <mc:Choice Requires="x14">
            <control shapeId="1037" r:id="rId16" name="RB_CritRationalisatieProgr_True">
              <controlPr defaultSize="0" autoFill="0" autoLine="0" autoPict="0">
                <anchor moveWithCells="1">
                  <from>
                    <xdr:col>0</xdr:col>
                    <xdr:colOff>160020</xdr:colOff>
                    <xdr:row>166</xdr:row>
                    <xdr:rowOff>0</xdr:rowOff>
                  </from>
                  <to>
                    <xdr:col>2</xdr:col>
                    <xdr:colOff>99060</xdr:colOff>
                    <xdr:row>169</xdr:row>
                    <xdr:rowOff>7620</xdr:rowOff>
                  </to>
                </anchor>
              </controlPr>
            </control>
          </mc:Choice>
        </mc:AlternateContent>
        <mc:AlternateContent xmlns:mc="http://schemas.openxmlformats.org/markup-compatibility/2006">
          <mc:Choice Requires="x14">
            <control shapeId="1038" r:id="rId17" name="RB_CritRationalisatieProgr_F">
              <controlPr defaultSize="0" autoFill="0" autoLine="0" autoPict="0">
                <anchor moveWithCells="1">
                  <from>
                    <xdr:col>0</xdr:col>
                    <xdr:colOff>160020</xdr:colOff>
                    <xdr:row>167</xdr:row>
                    <xdr:rowOff>152400</xdr:rowOff>
                  </from>
                  <to>
                    <xdr:col>2</xdr:col>
                    <xdr:colOff>99060</xdr:colOff>
                    <xdr:row>170</xdr:row>
                    <xdr:rowOff>30480</xdr:rowOff>
                  </to>
                </anchor>
              </controlPr>
            </control>
          </mc:Choice>
        </mc:AlternateContent>
        <mc:AlternateContent xmlns:mc="http://schemas.openxmlformats.org/markup-compatibility/2006">
          <mc:Choice Requires="x14">
            <control shapeId="1039" r:id="rId18" name="RB_Eigenaar">
              <controlPr defaultSize="0" autoFill="0" autoLine="0" autoPict="0">
                <anchor moveWithCells="1">
                  <from>
                    <xdr:col>0</xdr:col>
                    <xdr:colOff>160020</xdr:colOff>
                    <xdr:row>174</xdr:row>
                    <xdr:rowOff>0</xdr:rowOff>
                  </from>
                  <to>
                    <xdr:col>2</xdr:col>
                    <xdr:colOff>99060</xdr:colOff>
                    <xdr:row>177</xdr:row>
                    <xdr:rowOff>7620</xdr:rowOff>
                  </to>
                </anchor>
              </controlPr>
            </control>
          </mc:Choice>
        </mc:AlternateContent>
        <mc:AlternateContent xmlns:mc="http://schemas.openxmlformats.org/markup-compatibility/2006">
          <mc:Choice Requires="x14">
            <control shapeId="1040" r:id="rId19" name="RB_HouderZakelijkRecht">
              <controlPr defaultSize="0" autoFill="0" autoLine="0" autoPict="0">
                <anchor moveWithCells="1">
                  <from>
                    <xdr:col>0</xdr:col>
                    <xdr:colOff>160020</xdr:colOff>
                    <xdr:row>175</xdr:row>
                    <xdr:rowOff>152400</xdr:rowOff>
                  </from>
                  <to>
                    <xdr:col>2</xdr:col>
                    <xdr:colOff>99060</xdr:colOff>
                    <xdr:row>179</xdr:row>
                    <xdr:rowOff>0</xdr:rowOff>
                  </to>
                </anchor>
              </controlPr>
            </control>
          </mc:Choice>
        </mc:AlternateContent>
        <mc:AlternateContent xmlns:mc="http://schemas.openxmlformats.org/markup-compatibility/2006">
          <mc:Choice Requires="x14">
            <control shapeId="1041" r:id="rId20" name="RB_HouderOptieZakelijkRecht">
              <controlPr defaultSize="0" autoFill="0" autoLine="0" autoPict="0">
                <anchor moveWithCells="1">
                  <from>
                    <xdr:col>0</xdr:col>
                    <xdr:colOff>160020</xdr:colOff>
                    <xdr:row>177</xdr:row>
                    <xdr:rowOff>152400</xdr:rowOff>
                  </from>
                  <to>
                    <xdr:col>2</xdr:col>
                    <xdr:colOff>99060</xdr:colOff>
                    <xdr:row>180</xdr:row>
                    <xdr:rowOff>30480</xdr:rowOff>
                  </to>
                </anchor>
              </controlPr>
            </control>
          </mc:Choice>
        </mc:AlternateContent>
        <mc:AlternateContent xmlns:mc="http://schemas.openxmlformats.org/markup-compatibility/2006">
          <mc:Choice Requires="x14">
            <control shapeId="1044" r:id="rId21" name="RB_BeschikSchoolgebVrij_True">
              <controlPr defaultSize="0" autoFill="0" autoLine="0" autoPict="0">
                <anchor moveWithCells="1">
                  <from>
                    <xdr:col>0</xdr:col>
                    <xdr:colOff>160020</xdr:colOff>
                    <xdr:row>183</xdr:row>
                    <xdr:rowOff>0</xdr:rowOff>
                  </from>
                  <to>
                    <xdr:col>2</xdr:col>
                    <xdr:colOff>99060</xdr:colOff>
                    <xdr:row>186</xdr:row>
                    <xdr:rowOff>7620</xdr:rowOff>
                  </to>
                </anchor>
              </controlPr>
            </control>
          </mc:Choice>
        </mc:AlternateContent>
        <mc:AlternateContent xmlns:mc="http://schemas.openxmlformats.org/markup-compatibility/2006">
          <mc:Choice Requires="x14">
            <control shapeId="1045" r:id="rId22" name="RB_BeschikSchoolgebVrij_False">
              <controlPr defaultSize="0" autoFill="0" autoLine="0" autoPict="0">
                <anchor moveWithCells="1">
                  <from>
                    <xdr:col>0</xdr:col>
                    <xdr:colOff>160020</xdr:colOff>
                    <xdr:row>184</xdr:row>
                    <xdr:rowOff>152400</xdr:rowOff>
                  </from>
                  <to>
                    <xdr:col>2</xdr:col>
                    <xdr:colOff>99060</xdr:colOff>
                    <xdr:row>187</xdr:row>
                    <xdr:rowOff>30480</xdr:rowOff>
                  </to>
                </anchor>
              </controlPr>
            </control>
          </mc:Choice>
        </mc:AlternateContent>
        <mc:AlternateContent xmlns:mc="http://schemas.openxmlformats.org/markup-compatibility/2006">
          <mc:Choice Requires="x14">
            <control shapeId="1047" r:id="rId23" name="CB_Nieuwbouw">
              <controlPr defaultSize="0" autoFill="0" autoLine="0" autoPict="0">
                <anchor moveWithCells="1">
                  <from>
                    <xdr:col>0</xdr:col>
                    <xdr:colOff>175260</xdr:colOff>
                    <xdr:row>210</xdr:row>
                    <xdr:rowOff>7620</xdr:rowOff>
                  </from>
                  <to>
                    <xdr:col>2</xdr:col>
                    <xdr:colOff>106680</xdr:colOff>
                    <xdr:row>213</xdr:row>
                    <xdr:rowOff>7620</xdr:rowOff>
                  </to>
                </anchor>
              </controlPr>
            </control>
          </mc:Choice>
        </mc:AlternateContent>
        <mc:AlternateContent xmlns:mc="http://schemas.openxmlformats.org/markup-compatibility/2006">
          <mc:Choice Requires="x14">
            <control shapeId="1048" r:id="rId24" name="CB_Verbouwingswerken">
              <controlPr defaultSize="0" autoFill="0" autoLine="0" autoPict="0">
                <anchor moveWithCells="1">
                  <from>
                    <xdr:col>0</xdr:col>
                    <xdr:colOff>175260</xdr:colOff>
                    <xdr:row>212</xdr:row>
                    <xdr:rowOff>7620</xdr:rowOff>
                  </from>
                  <to>
                    <xdr:col>2</xdr:col>
                    <xdr:colOff>114300</xdr:colOff>
                    <xdr:row>215</xdr:row>
                    <xdr:rowOff>22860</xdr:rowOff>
                  </to>
                </anchor>
              </controlPr>
            </control>
          </mc:Choice>
        </mc:AlternateContent>
        <mc:AlternateContent xmlns:mc="http://schemas.openxmlformats.org/markup-compatibility/2006">
          <mc:Choice Requires="x14">
            <control shapeId="1055" r:id="rId25" name="RB_Prov_Ant">
              <controlPr defaultSize="0" autoFill="0" autoLine="0" autoPict="0">
                <anchor moveWithCells="1">
                  <from>
                    <xdr:col>0</xdr:col>
                    <xdr:colOff>160020</xdr:colOff>
                    <xdr:row>33</xdr:row>
                    <xdr:rowOff>182880</xdr:rowOff>
                  </from>
                  <to>
                    <xdr:col>2</xdr:col>
                    <xdr:colOff>99060</xdr:colOff>
                    <xdr:row>37</xdr:row>
                    <xdr:rowOff>0</xdr:rowOff>
                  </to>
                </anchor>
              </controlPr>
            </control>
          </mc:Choice>
        </mc:AlternateContent>
        <mc:AlternateContent xmlns:mc="http://schemas.openxmlformats.org/markup-compatibility/2006">
          <mc:Choice Requires="x14">
            <control shapeId="1063" r:id="rId26" name="CB_BewijsstukZakelijkRechtJN">
              <controlPr defaultSize="0" autoFill="0" autoLine="0" autoPict="0">
                <anchor moveWithCells="1">
                  <from>
                    <xdr:col>0</xdr:col>
                    <xdr:colOff>160020</xdr:colOff>
                    <xdr:row>666</xdr:row>
                    <xdr:rowOff>0</xdr:rowOff>
                  </from>
                  <to>
                    <xdr:col>2</xdr:col>
                    <xdr:colOff>99060</xdr:colOff>
                    <xdr:row>669</xdr:row>
                    <xdr:rowOff>7620</xdr:rowOff>
                  </to>
                </anchor>
              </controlPr>
            </control>
          </mc:Choice>
        </mc:AlternateContent>
        <mc:AlternateContent xmlns:mc="http://schemas.openxmlformats.org/markup-compatibility/2006">
          <mc:Choice Requires="x14">
            <control shapeId="1064" r:id="rId27" name="CB_BewijsstukAttestVerzekering">
              <controlPr defaultSize="0" autoFill="0" autoLine="0" autoPict="0">
                <anchor moveWithCells="1">
                  <from>
                    <xdr:col>0</xdr:col>
                    <xdr:colOff>160020</xdr:colOff>
                    <xdr:row>668</xdr:row>
                    <xdr:rowOff>0</xdr:rowOff>
                  </from>
                  <to>
                    <xdr:col>2</xdr:col>
                    <xdr:colOff>99060</xdr:colOff>
                    <xdr:row>671</xdr:row>
                    <xdr:rowOff>7620</xdr:rowOff>
                  </to>
                </anchor>
              </controlPr>
            </control>
          </mc:Choice>
        </mc:AlternateContent>
        <mc:AlternateContent xmlns:mc="http://schemas.openxmlformats.org/markup-compatibility/2006">
          <mc:Choice Requires="x14">
            <control shapeId="1065" r:id="rId28" name="RB_Prov_BHG">
              <controlPr defaultSize="0" autoFill="0" autoLine="0" autoPict="0">
                <anchor moveWithCells="1">
                  <from>
                    <xdr:col>0</xdr:col>
                    <xdr:colOff>160020</xdr:colOff>
                    <xdr:row>35</xdr:row>
                    <xdr:rowOff>152400</xdr:rowOff>
                  </from>
                  <to>
                    <xdr:col>2</xdr:col>
                    <xdr:colOff>99060</xdr:colOff>
                    <xdr:row>38</xdr:row>
                    <xdr:rowOff>30480</xdr:rowOff>
                  </to>
                </anchor>
              </controlPr>
            </control>
          </mc:Choice>
        </mc:AlternateContent>
        <mc:AlternateContent xmlns:mc="http://schemas.openxmlformats.org/markup-compatibility/2006">
          <mc:Choice Requires="x14">
            <control shapeId="1068" r:id="rId29" name="RB_Prov_Lim">
              <controlPr defaultSize="0" autoFill="0" autoLine="0" autoPict="0">
                <anchor moveWithCells="1">
                  <from>
                    <xdr:col>14</xdr:col>
                    <xdr:colOff>106680</xdr:colOff>
                    <xdr:row>33</xdr:row>
                    <xdr:rowOff>182880</xdr:rowOff>
                  </from>
                  <to>
                    <xdr:col>16</xdr:col>
                    <xdr:colOff>121920</xdr:colOff>
                    <xdr:row>37</xdr:row>
                    <xdr:rowOff>0</xdr:rowOff>
                  </to>
                </anchor>
              </controlPr>
            </control>
          </mc:Choice>
        </mc:AlternateContent>
        <mc:AlternateContent xmlns:mc="http://schemas.openxmlformats.org/markup-compatibility/2006">
          <mc:Choice Requires="x14">
            <control shapeId="1069" r:id="rId30" name="RB_Prov_OV">
              <controlPr defaultSize="0" autoFill="0" autoLine="0" autoPict="0">
                <anchor moveWithCells="1">
                  <from>
                    <xdr:col>14</xdr:col>
                    <xdr:colOff>106680</xdr:colOff>
                    <xdr:row>35</xdr:row>
                    <xdr:rowOff>152400</xdr:rowOff>
                  </from>
                  <to>
                    <xdr:col>16</xdr:col>
                    <xdr:colOff>121920</xdr:colOff>
                    <xdr:row>38</xdr:row>
                    <xdr:rowOff>30480</xdr:rowOff>
                  </to>
                </anchor>
              </controlPr>
            </control>
          </mc:Choice>
        </mc:AlternateContent>
        <mc:AlternateContent xmlns:mc="http://schemas.openxmlformats.org/markup-compatibility/2006">
          <mc:Choice Requires="x14">
            <control shapeId="1070" r:id="rId31" name="RB_Prov_VB">
              <controlPr defaultSize="0" autoFill="0" autoLine="0" autoPict="0">
                <anchor moveWithCells="1">
                  <from>
                    <xdr:col>28</xdr:col>
                    <xdr:colOff>106680</xdr:colOff>
                    <xdr:row>33</xdr:row>
                    <xdr:rowOff>182880</xdr:rowOff>
                  </from>
                  <to>
                    <xdr:col>30</xdr:col>
                    <xdr:colOff>121920</xdr:colOff>
                    <xdr:row>37</xdr:row>
                    <xdr:rowOff>0</xdr:rowOff>
                  </to>
                </anchor>
              </controlPr>
            </control>
          </mc:Choice>
        </mc:AlternateContent>
        <mc:AlternateContent xmlns:mc="http://schemas.openxmlformats.org/markup-compatibility/2006">
          <mc:Choice Requires="x14">
            <control shapeId="1071" r:id="rId32" name="RB_Prov_WV">
              <controlPr defaultSize="0" autoFill="0" autoLine="0" autoPict="0">
                <anchor moveWithCells="1">
                  <from>
                    <xdr:col>28</xdr:col>
                    <xdr:colOff>106680</xdr:colOff>
                    <xdr:row>35</xdr:row>
                    <xdr:rowOff>152400</xdr:rowOff>
                  </from>
                  <to>
                    <xdr:col>30</xdr:col>
                    <xdr:colOff>121920</xdr:colOff>
                    <xdr:row>38</xdr:row>
                    <xdr:rowOff>30480</xdr:rowOff>
                  </to>
                </anchor>
              </controlPr>
            </control>
          </mc:Choice>
        </mc:AlternateContent>
        <mc:AlternateContent xmlns:mc="http://schemas.openxmlformats.org/markup-compatibility/2006">
          <mc:Choice Requires="x14">
            <control shapeId="1073" r:id="rId33" name="Check Box 49">
              <controlPr defaultSize="0" autoFill="0" autoLine="0" autoPict="0">
                <anchor moveWithCells="1">
                  <from>
                    <xdr:col>0</xdr:col>
                    <xdr:colOff>160020</xdr:colOff>
                    <xdr:row>118</xdr:row>
                    <xdr:rowOff>0</xdr:rowOff>
                  </from>
                  <to>
                    <xdr:col>2</xdr:col>
                    <xdr:colOff>99060</xdr:colOff>
                    <xdr:row>121</xdr:row>
                    <xdr:rowOff>7620</xdr:rowOff>
                  </to>
                </anchor>
              </controlPr>
            </control>
          </mc:Choice>
        </mc:AlternateContent>
        <mc:AlternateContent xmlns:mc="http://schemas.openxmlformats.org/markup-compatibility/2006">
          <mc:Choice Requires="x14">
            <control shapeId="1074" r:id="rId34" name="Check Box 50">
              <controlPr defaultSize="0" autoFill="0" autoLine="0" autoPict="0">
                <anchor moveWithCells="1">
                  <from>
                    <xdr:col>0</xdr:col>
                    <xdr:colOff>160020</xdr:colOff>
                    <xdr:row>120</xdr:row>
                    <xdr:rowOff>0</xdr:rowOff>
                  </from>
                  <to>
                    <xdr:col>2</xdr:col>
                    <xdr:colOff>99060</xdr:colOff>
                    <xdr:row>122</xdr:row>
                    <xdr:rowOff>38100</xdr:rowOff>
                  </to>
                </anchor>
              </controlPr>
            </control>
          </mc:Choice>
        </mc:AlternateContent>
        <mc:AlternateContent xmlns:mc="http://schemas.openxmlformats.org/markup-compatibility/2006">
          <mc:Choice Requires="x14">
            <control shapeId="1075" r:id="rId35" name="RB_CoordinerendeMacht_True">
              <controlPr defaultSize="0" autoFill="0" autoLine="0" autoPict="0">
                <anchor moveWithCells="1">
                  <from>
                    <xdr:col>0</xdr:col>
                    <xdr:colOff>160020</xdr:colOff>
                    <xdr:row>126</xdr:row>
                    <xdr:rowOff>0</xdr:rowOff>
                  </from>
                  <to>
                    <xdr:col>2</xdr:col>
                    <xdr:colOff>99060</xdr:colOff>
                    <xdr:row>129</xdr:row>
                    <xdr:rowOff>7620</xdr:rowOff>
                  </to>
                </anchor>
              </controlPr>
            </control>
          </mc:Choice>
        </mc:AlternateContent>
        <mc:AlternateContent xmlns:mc="http://schemas.openxmlformats.org/markup-compatibility/2006">
          <mc:Choice Requires="x14">
            <control shapeId="1077" r:id="rId36" name="RB_Samen_Met_Andere_OI_True">
              <controlPr defaultSize="0" autoFill="0" autoLine="0" autoPict="0">
                <anchor moveWithCells="1">
                  <from>
                    <xdr:col>0</xdr:col>
                    <xdr:colOff>160020</xdr:colOff>
                    <xdr:row>157</xdr:row>
                    <xdr:rowOff>0</xdr:rowOff>
                  </from>
                  <to>
                    <xdr:col>2</xdr:col>
                    <xdr:colOff>99060</xdr:colOff>
                    <xdr:row>159</xdr:row>
                    <xdr:rowOff>38100</xdr:rowOff>
                  </to>
                </anchor>
              </controlPr>
            </control>
          </mc:Choice>
        </mc:AlternateContent>
        <mc:AlternateContent xmlns:mc="http://schemas.openxmlformats.org/markup-compatibility/2006">
          <mc:Choice Requires="x14">
            <control shapeId="1079" r:id="rId37" name="RB_SamenWerking_OV_PS_True">
              <controlPr defaultSize="0" autoFill="0" autoLine="0" autoPict="0">
                <anchor moveWithCells="1">
                  <from>
                    <xdr:col>0</xdr:col>
                    <xdr:colOff>160020</xdr:colOff>
                    <xdr:row>290</xdr:row>
                    <xdr:rowOff>0</xdr:rowOff>
                  </from>
                  <to>
                    <xdr:col>2</xdr:col>
                    <xdr:colOff>99060</xdr:colOff>
                    <xdr:row>295</xdr:row>
                    <xdr:rowOff>121920</xdr:rowOff>
                  </to>
                </anchor>
              </controlPr>
            </control>
          </mc:Choice>
        </mc:AlternateContent>
        <mc:AlternateContent xmlns:mc="http://schemas.openxmlformats.org/markup-compatibility/2006">
          <mc:Choice Requires="x14">
            <control shapeId="1080" r:id="rId38" name="RB_SamenWerking_OV_PS_False">
              <controlPr defaultSize="0" autoFill="0" autoLine="0" autoPict="0">
                <anchor moveWithCells="1">
                  <from>
                    <xdr:col>0</xdr:col>
                    <xdr:colOff>160020</xdr:colOff>
                    <xdr:row>289</xdr:row>
                    <xdr:rowOff>60960</xdr:rowOff>
                  </from>
                  <to>
                    <xdr:col>2</xdr:col>
                    <xdr:colOff>99060</xdr:colOff>
                    <xdr:row>292</xdr:row>
                    <xdr:rowOff>7620</xdr:rowOff>
                  </to>
                </anchor>
              </controlPr>
            </control>
          </mc:Choice>
        </mc:AlternateContent>
        <mc:AlternateContent xmlns:mc="http://schemas.openxmlformats.org/markup-compatibility/2006">
          <mc:Choice Requires="x14">
            <control shapeId="1081" r:id="rId39" name="CB_Dienst_Onr_Erfgoed">
              <controlPr defaultSize="0" autoFill="0" autoLine="0" autoPict="0">
                <anchor moveWithCells="1">
                  <from>
                    <xdr:col>0</xdr:col>
                    <xdr:colOff>160020</xdr:colOff>
                    <xdr:row>295</xdr:row>
                    <xdr:rowOff>175260</xdr:rowOff>
                  </from>
                  <to>
                    <xdr:col>2</xdr:col>
                    <xdr:colOff>99060</xdr:colOff>
                    <xdr:row>299</xdr:row>
                    <xdr:rowOff>0</xdr:rowOff>
                  </to>
                </anchor>
              </controlPr>
            </control>
          </mc:Choice>
        </mc:AlternateContent>
        <mc:AlternateContent xmlns:mc="http://schemas.openxmlformats.org/markup-compatibility/2006">
          <mc:Choice Requires="x14">
            <control shapeId="1082" r:id="rId40" name="CB_VIPA">
              <controlPr defaultSize="0" autoFill="0" autoLine="0" autoPict="0">
                <anchor moveWithCells="1">
                  <from>
                    <xdr:col>0</xdr:col>
                    <xdr:colOff>160020</xdr:colOff>
                    <xdr:row>298</xdr:row>
                    <xdr:rowOff>0</xdr:rowOff>
                  </from>
                  <to>
                    <xdr:col>2</xdr:col>
                    <xdr:colOff>99060</xdr:colOff>
                    <xdr:row>301</xdr:row>
                    <xdr:rowOff>7620</xdr:rowOff>
                  </to>
                </anchor>
              </controlPr>
            </control>
          </mc:Choice>
        </mc:AlternateContent>
        <mc:AlternateContent xmlns:mc="http://schemas.openxmlformats.org/markup-compatibility/2006">
          <mc:Choice Requires="x14">
            <control shapeId="1083" r:id="rId41" name="CB_VGC">
              <controlPr defaultSize="0" autoFill="0" autoLine="0" autoPict="0">
                <anchor moveWithCells="1">
                  <from>
                    <xdr:col>0</xdr:col>
                    <xdr:colOff>160020</xdr:colOff>
                    <xdr:row>301</xdr:row>
                    <xdr:rowOff>0</xdr:rowOff>
                  </from>
                  <to>
                    <xdr:col>2</xdr:col>
                    <xdr:colOff>99060</xdr:colOff>
                    <xdr:row>303</xdr:row>
                    <xdr:rowOff>30480</xdr:rowOff>
                  </to>
                </anchor>
              </controlPr>
            </control>
          </mc:Choice>
        </mc:AlternateContent>
        <mc:AlternateContent xmlns:mc="http://schemas.openxmlformats.org/markup-compatibility/2006">
          <mc:Choice Requires="x14">
            <control shapeId="1084" r:id="rId42" name="CB_Andere_Overheden">
              <controlPr defaultSize="0" autoFill="0" autoLine="0" autoPict="0">
                <anchor moveWithCells="1">
                  <from>
                    <xdr:col>0</xdr:col>
                    <xdr:colOff>160020</xdr:colOff>
                    <xdr:row>304</xdr:row>
                    <xdr:rowOff>0</xdr:rowOff>
                  </from>
                  <to>
                    <xdr:col>2</xdr:col>
                    <xdr:colOff>99060</xdr:colOff>
                    <xdr:row>307</xdr:row>
                    <xdr:rowOff>7620</xdr:rowOff>
                  </to>
                </anchor>
              </controlPr>
            </control>
          </mc:Choice>
        </mc:AlternateContent>
        <mc:AlternateContent xmlns:mc="http://schemas.openxmlformats.org/markup-compatibility/2006">
          <mc:Choice Requires="x14">
            <control shapeId="1087" r:id="rId43" name="RB_Schadeloosstelling_True">
              <controlPr defaultSize="0" autoFill="0" autoLine="0" autoPict="0">
                <anchor moveWithCells="1">
                  <from>
                    <xdr:col>0</xdr:col>
                    <xdr:colOff>160020</xdr:colOff>
                    <xdr:row>281</xdr:row>
                    <xdr:rowOff>0</xdr:rowOff>
                  </from>
                  <to>
                    <xdr:col>2</xdr:col>
                    <xdr:colOff>99060</xdr:colOff>
                    <xdr:row>284</xdr:row>
                    <xdr:rowOff>0</xdr:rowOff>
                  </to>
                </anchor>
              </controlPr>
            </control>
          </mc:Choice>
        </mc:AlternateContent>
        <mc:AlternateContent xmlns:mc="http://schemas.openxmlformats.org/markup-compatibility/2006">
          <mc:Choice Requires="x14">
            <control shapeId="1088" r:id="rId44" name="RB_Schadeloosstelling_False">
              <controlPr defaultSize="0" autoFill="0" autoLine="0" autoPict="0">
                <anchor moveWithCells="1">
                  <from>
                    <xdr:col>0</xdr:col>
                    <xdr:colOff>160020</xdr:colOff>
                    <xdr:row>285</xdr:row>
                    <xdr:rowOff>0</xdr:rowOff>
                  </from>
                  <to>
                    <xdr:col>2</xdr:col>
                    <xdr:colOff>99060</xdr:colOff>
                    <xdr:row>287</xdr:row>
                    <xdr:rowOff>38100</xdr:rowOff>
                  </to>
                </anchor>
              </controlPr>
            </control>
          </mc:Choice>
        </mc:AlternateContent>
        <mc:AlternateContent xmlns:mc="http://schemas.openxmlformats.org/markup-compatibility/2006">
          <mc:Choice Requires="x14">
            <control shapeId="1089" r:id="rId45" name="CB_BewijsstukSamenwmod">
              <controlPr defaultSize="0" autoFill="0" autoLine="0" autoPict="0">
                <anchor moveWithCells="1">
                  <from>
                    <xdr:col>0</xdr:col>
                    <xdr:colOff>160020</xdr:colOff>
                    <xdr:row>669</xdr:row>
                    <xdr:rowOff>152400</xdr:rowOff>
                  </from>
                  <to>
                    <xdr:col>2</xdr:col>
                    <xdr:colOff>99060</xdr:colOff>
                    <xdr:row>673</xdr:row>
                    <xdr:rowOff>0</xdr:rowOff>
                  </to>
                </anchor>
              </controlPr>
            </control>
          </mc:Choice>
        </mc:AlternateContent>
        <mc:AlternateContent xmlns:mc="http://schemas.openxmlformats.org/markup-compatibility/2006">
          <mc:Choice Requires="x14">
            <control shapeId="1091" r:id="rId46" name="CB_BewijsstukBerekBrutoOpp">
              <controlPr defaultSize="0" autoFill="0" autoLine="0" autoPict="0">
                <anchor moveWithCells="1">
                  <from>
                    <xdr:col>0</xdr:col>
                    <xdr:colOff>160020</xdr:colOff>
                    <xdr:row>672</xdr:row>
                    <xdr:rowOff>0</xdr:rowOff>
                  </from>
                  <to>
                    <xdr:col>2</xdr:col>
                    <xdr:colOff>99060</xdr:colOff>
                    <xdr:row>675</xdr:row>
                    <xdr:rowOff>22860</xdr:rowOff>
                  </to>
                </anchor>
              </controlPr>
            </control>
          </mc:Choice>
        </mc:AlternateContent>
        <mc:AlternateContent xmlns:mc="http://schemas.openxmlformats.org/markup-compatibility/2006">
          <mc:Choice Requires="x14">
            <control shapeId="1109" r:id="rId47" name="RB_Diko_True">
              <controlPr defaultSize="0" autoFill="0" autoLine="0" autoPict="0">
                <anchor moveWithCells="1">
                  <from>
                    <xdr:col>0</xdr:col>
                    <xdr:colOff>160020</xdr:colOff>
                    <xdr:row>56</xdr:row>
                    <xdr:rowOff>160020</xdr:rowOff>
                  </from>
                  <to>
                    <xdr:col>2</xdr:col>
                    <xdr:colOff>99060</xdr:colOff>
                    <xdr:row>59</xdr:row>
                    <xdr:rowOff>7620</xdr:rowOff>
                  </to>
                </anchor>
              </controlPr>
            </control>
          </mc:Choice>
        </mc:AlternateContent>
        <mc:AlternateContent xmlns:mc="http://schemas.openxmlformats.org/markup-compatibility/2006">
          <mc:Choice Requires="x14">
            <control shapeId="1110" r:id="rId48" name="RB_Diko_False">
              <controlPr defaultSize="0" autoFill="0" autoLine="0" autoPict="0">
                <anchor moveWithCells="1">
                  <from>
                    <xdr:col>0</xdr:col>
                    <xdr:colOff>160020</xdr:colOff>
                    <xdr:row>58</xdr:row>
                    <xdr:rowOff>0</xdr:rowOff>
                  </from>
                  <to>
                    <xdr:col>2</xdr:col>
                    <xdr:colOff>99060</xdr:colOff>
                    <xdr:row>60</xdr:row>
                    <xdr:rowOff>38100</xdr:rowOff>
                  </to>
                </anchor>
              </controlPr>
            </control>
          </mc:Choice>
        </mc:AlternateContent>
        <mc:AlternateContent xmlns:mc="http://schemas.openxmlformats.org/markup-compatibility/2006">
          <mc:Choice Requires="x14">
            <control shapeId="1114" r:id="rId49" name="RB_CoordinerendeMacht_False">
              <controlPr defaultSize="0" autoFill="0" autoLine="0" autoPict="0">
                <anchor moveWithCells="1">
                  <from>
                    <xdr:col>0</xdr:col>
                    <xdr:colOff>160020</xdr:colOff>
                    <xdr:row>128</xdr:row>
                    <xdr:rowOff>0</xdr:rowOff>
                  </from>
                  <to>
                    <xdr:col>2</xdr:col>
                    <xdr:colOff>99060</xdr:colOff>
                    <xdr:row>130</xdr:row>
                    <xdr:rowOff>38100</xdr:rowOff>
                  </to>
                </anchor>
              </controlPr>
            </control>
          </mc:Choice>
        </mc:AlternateContent>
        <mc:AlternateContent xmlns:mc="http://schemas.openxmlformats.org/markup-compatibility/2006">
          <mc:Choice Requires="x14">
            <control shapeId="1115" r:id="rId50" name="Check Box 91">
              <controlPr defaultSize="0" autoFill="0" autoLine="0" autoPict="0">
                <anchor moveWithCells="1">
                  <from>
                    <xdr:col>0</xdr:col>
                    <xdr:colOff>160020</xdr:colOff>
                    <xdr:row>118</xdr:row>
                    <xdr:rowOff>0</xdr:rowOff>
                  </from>
                  <to>
                    <xdr:col>2</xdr:col>
                    <xdr:colOff>99060</xdr:colOff>
                    <xdr:row>121</xdr:row>
                    <xdr:rowOff>7620</xdr:rowOff>
                  </to>
                </anchor>
              </controlPr>
            </control>
          </mc:Choice>
        </mc:AlternateContent>
        <mc:AlternateContent xmlns:mc="http://schemas.openxmlformats.org/markup-compatibility/2006">
          <mc:Choice Requires="x14">
            <control shapeId="1116" r:id="rId51" name="RB_Samen_Met_Andere_IM_True">
              <controlPr defaultSize="0" autoFill="0" autoLine="0" autoPict="0">
                <anchor moveWithCells="1">
                  <from>
                    <xdr:col>0</xdr:col>
                    <xdr:colOff>160020</xdr:colOff>
                    <xdr:row>118</xdr:row>
                    <xdr:rowOff>0</xdr:rowOff>
                  </from>
                  <to>
                    <xdr:col>2</xdr:col>
                    <xdr:colOff>99060</xdr:colOff>
                    <xdr:row>121</xdr:row>
                    <xdr:rowOff>7620</xdr:rowOff>
                  </to>
                </anchor>
              </controlPr>
            </control>
          </mc:Choice>
        </mc:AlternateContent>
        <mc:AlternateContent xmlns:mc="http://schemas.openxmlformats.org/markup-compatibility/2006">
          <mc:Choice Requires="x14">
            <control shapeId="1117" r:id="rId52" name="RB_Samen_Met_Andere_IM_False">
              <controlPr defaultSize="0" autoFill="0" autoLine="0" autoPict="0">
                <anchor moveWithCells="1">
                  <from>
                    <xdr:col>0</xdr:col>
                    <xdr:colOff>160020</xdr:colOff>
                    <xdr:row>120</xdr:row>
                    <xdr:rowOff>0</xdr:rowOff>
                  </from>
                  <to>
                    <xdr:col>2</xdr:col>
                    <xdr:colOff>99060</xdr:colOff>
                    <xdr:row>122</xdr:row>
                    <xdr:rowOff>38100</xdr:rowOff>
                  </to>
                </anchor>
              </controlPr>
            </control>
          </mc:Choice>
        </mc:AlternateContent>
        <mc:AlternateContent xmlns:mc="http://schemas.openxmlformats.org/markup-compatibility/2006">
          <mc:Choice Requires="x14">
            <control shapeId="1118" r:id="rId53" name="RB_Samen_Met_Andere_OI_False">
              <controlPr defaultSize="0" autoFill="0" autoLine="0" autoPict="0">
                <anchor moveWithCells="1">
                  <from>
                    <xdr:col>0</xdr:col>
                    <xdr:colOff>160020</xdr:colOff>
                    <xdr:row>159</xdr:row>
                    <xdr:rowOff>0</xdr:rowOff>
                  </from>
                  <to>
                    <xdr:col>2</xdr:col>
                    <xdr:colOff>99060</xdr:colOff>
                    <xdr:row>160</xdr:row>
                    <xdr:rowOff>38100</xdr:rowOff>
                  </to>
                </anchor>
              </controlPr>
            </control>
          </mc:Choice>
        </mc:AlternateContent>
        <mc:AlternateContent xmlns:mc="http://schemas.openxmlformats.org/markup-compatibility/2006">
          <mc:Choice Requires="x14">
            <control shapeId="1120" r:id="rId54" name="CB_GebAfgebrOntrGesubAGIOnGeb2">
              <controlPr defaultSize="0" autoFill="0" autoLine="0" autoPict="0">
                <anchor moveWithCells="1">
                  <from>
                    <xdr:col>33</xdr:col>
                    <xdr:colOff>38100</xdr:colOff>
                    <xdr:row>479</xdr:row>
                    <xdr:rowOff>38100</xdr:rowOff>
                  </from>
                  <to>
                    <xdr:col>35</xdr:col>
                    <xdr:colOff>60960</xdr:colOff>
                    <xdr:row>481</xdr:row>
                    <xdr:rowOff>7620</xdr:rowOff>
                  </to>
                </anchor>
              </controlPr>
            </control>
          </mc:Choice>
        </mc:AlternateContent>
        <mc:AlternateContent xmlns:mc="http://schemas.openxmlformats.org/markup-compatibility/2006">
          <mc:Choice Requires="x14">
            <control shapeId="1123" r:id="rId55" name="CB_LokLOAfgebrOntrGesubAGIOnG1">
              <controlPr defaultSize="0" autoFill="0" autoLine="0" autoPict="0">
                <anchor moveWithCells="1">
                  <from>
                    <xdr:col>33</xdr:col>
                    <xdr:colOff>22860</xdr:colOff>
                    <xdr:row>501</xdr:row>
                    <xdr:rowOff>0</xdr:rowOff>
                  </from>
                  <to>
                    <xdr:col>35</xdr:col>
                    <xdr:colOff>38100</xdr:colOff>
                    <xdr:row>502</xdr:row>
                    <xdr:rowOff>30480</xdr:rowOff>
                  </to>
                </anchor>
              </controlPr>
            </control>
          </mc:Choice>
        </mc:AlternateContent>
        <mc:AlternateContent xmlns:mc="http://schemas.openxmlformats.org/markup-compatibility/2006">
          <mc:Choice Requires="x14">
            <control shapeId="1125" r:id="rId56" name="RB_Minder_Dan_125D_True">
              <controlPr defaultSize="0" autoFill="0" autoLine="0" autoPict="0">
                <anchor moveWithCells="1">
                  <from>
                    <xdr:col>0</xdr:col>
                    <xdr:colOff>182880</xdr:colOff>
                    <xdr:row>51</xdr:row>
                    <xdr:rowOff>213360</xdr:rowOff>
                  </from>
                  <to>
                    <xdr:col>2</xdr:col>
                    <xdr:colOff>121920</xdr:colOff>
                    <xdr:row>57</xdr:row>
                    <xdr:rowOff>0</xdr:rowOff>
                  </to>
                </anchor>
              </controlPr>
            </control>
          </mc:Choice>
        </mc:AlternateContent>
        <mc:AlternateContent xmlns:mc="http://schemas.openxmlformats.org/markup-compatibility/2006">
          <mc:Choice Requires="x14">
            <control shapeId="1126" r:id="rId57" name="RB_Minder_Dan_125D_False">
              <controlPr defaultSize="0" autoFill="0" autoLine="0" autoPict="0">
                <anchor moveWithCells="1">
                  <from>
                    <xdr:col>0</xdr:col>
                    <xdr:colOff>175260</xdr:colOff>
                    <xdr:row>51</xdr:row>
                    <xdr:rowOff>220980</xdr:rowOff>
                  </from>
                  <to>
                    <xdr:col>2</xdr:col>
                    <xdr:colOff>114300</xdr:colOff>
                    <xdr:row>54</xdr:row>
                    <xdr:rowOff>7620</xdr:rowOff>
                  </to>
                </anchor>
              </controlPr>
            </control>
          </mc:Choice>
        </mc:AlternateContent>
        <mc:AlternateContent xmlns:mc="http://schemas.openxmlformats.org/markup-compatibility/2006">
          <mc:Choice Requires="x14">
            <control shapeId="1127" r:id="rId58" name="Check Box 103">
              <controlPr defaultSize="0" autoFill="0" autoLine="0" autoPict="0">
                <anchor moveWithCells="1">
                  <from>
                    <xdr:col>0</xdr:col>
                    <xdr:colOff>175260</xdr:colOff>
                    <xdr:row>310</xdr:row>
                    <xdr:rowOff>160020</xdr:rowOff>
                  </from>
                  <to>
                    <xdr:col>2</xdr:col>
                    <xdr:colOff>106680</xdr:colOff>
                    <xdr:row>314</xdr:row>
                    <xdr:rowOff>60960</xdr:rowOff>
                  </to>
                </anchor>
              </controlPr>
            </control>
          </mc:Choice>
        </mc:AlternateContent>
        <mc:AlternateContent xmlns:mc="http://schemas.openxmlformats.org/markup-compatibility/2006">
          <mc:Choice Requires="x14">
            <control shapeId="1128" r:id="rId59" name="Check Box 104">
              <controlPr defaultSize="0" autoFill="0" autoLine="0" autoPict="0">
                <anchor moveWithCells="1">
                  <from>
                    <xdr:col>0</xdr:col>
                    <xdr:colOff>175260</xdr:colOff>
                    <xdr:row>309</xdr:row>
                    <xdr:rowOff>0</xdr:rowOff>
                  </from>
                  <to>
                    <xdr:col>2</xdr:col>
                    <xdr:colOff>106680</xdr:colOff>
                    <xdr:row>312</xdr:row>
                    <xdr:rowOff>0</xdr:rowOff>
                  </to>
                </anchor>
              </controlPr>
            </control>
          </mc:Choice>
        </mc:AlternateContent>
        <mc:AlternateContent xmlns:mc="http://schemas.openxmlformats.org/markup-compatibility/2006">
          <mc:Choice Requires="x14">
            <control shapeId="1130" r:id="rId60" name="RB_Standaardprocedure">
              <controlPr defaultSize="0" autoFill="0" autoLine="0" autoPict="0">
                <anchor moveWithCells="1">
                  <from>
                    <xdr:col>0</xdr:col>
                    <xdr:colOff>160020</xdr:colOff>
                    <xdr:row>42</xdr:row>
                    <xdr:rowOff>0</xdr:rowOff>
                  </from>
                  <to>
                    <xdr:col>2</xdr:col>
                    <xdr:colOff>99060</xdr:colOff>
                    <xdr:row>45</xdr:row>
                    <xdr:rowOff>7620</xdr:rowOff>
                  </to>
                </anchor>
              </controlPr>
            </control>
          </mc:Choice>
        </mc:AlternateContent>
        <mc:AlternateContent xmlns:mc="http://schemas.openxmlformats.org/markup-compatibility/2006">
          <mc:Choice Requires="x14">
            <control shapeId="1131" r:id="rId61" name="Check Box 107">
              <controlPr defaultSize="0" autoFill="0" autoLine="0" autoPict="0">
                <anchor moveWithCells="1">
                  <from>
                    <xdr:col>0</xdr:col>
                    <xdr:colOff>160020</xdr:colOff>
                    <xdr:row>44</xdr:row>
                    <xdr:rowOff>0</xdr:rowOff>
                  </from>
                  <to>
                    <xdr:col>2</xdr:col>
                    <xdr:colOff>99060</xdr:colOff>
                    <xdr:row>47</xdr:row>
                    <xdr:rowOff>0</xdr:rowOff>
                  </to>
                </anchor>
              </controlPr>
            </control>
          </mc:Choice>
        </mc:AlternateContent>
        <mc:AlternateContent xmlns:mc="http://schemas.openxmlformats.org/markup-compatibility/2006">
          <mc:Choice Requires="x14">
            <control shapeId="1132" r:id="rId62" name="Check Box 108">
              <controlPr defaultSize="0" autoFill="0" autoLine="0" autoPict="0">
                <anchor moveWithCells="1">
                  <from>
                    <xdr:col>0</xdr:col>
                    <xdr:colOff>160020</xdr:colOff>
                    <xdr:row>44</xdr:row>
                    <xdr:rowOff>0</xdr:rowOff>
                  </from>
                  <to>
                    <xdr:col>2</xdr:col>
                    <xdr:colOff>99060</xdr:colOff>
                    <xdr:row>47</xdr:row>
                    <xdr:rowOff>0</xdr:rowOff>
                  </to>
                </anchor>
              </controlPr>
            </control>
          </mc:Choice>
        </mc:AlternateContent>
        <mc:AlternateContent xmlns:mc="http://schemas.openxmlformats.org/markup-compatibility/2006">
          <mc:Choice Requires="x14">
            <control shapeId="1133" r:id="rId63" name="RB_Verkorteprocedure">
              <controlPr defaultSize="0" autoFill="0" autoLine="0" autoPict="0">
                <anchor moveWithCells="1">
                  <from>
                    <xdr:col>0</xdr:col>
                    <xdr:colOff>160020</xdr:colOff>
                    <xdr:row>44</xdr:row>
                    <xdr:rowOff>0</xdr:rowOff>
                  </from>
                  <to>
                    <xdr:col>2</xdr:col>
                    <xdr:colOff>99060</xdr:colOff>
                    <xdr:row>47</xdr:row>
                    <xdr:rowOff>0</xdr:rowOff>
                  </to>
                </anchor>
              </controlPr>
            </control>
          </mc:Choice>
        </mc:AlternateContent>
        <mc:AlternateContent xmlns:mc="http://schemas.openxmlformats.org/markup-compatibility/2006">
          <mc:Choice Requires="x14">
            <control shapeId="1134" r:id="rId64" name="RB_Standaardprocedure">
              <controlPr defaultSize="0" autoFill="0" autoLine="0" autoPict="0">
                <anchor moveWithCells="1">
                  <from>
                    <xdr:col>0</xdr:col>
                    <xdr:colOff>160020</xdr:colOff>
                    <xdr:row>46</xdr:row>
                    <xdr:rowOff>0</xdr:rowOff>
                  </from>
                  <to>
                    <xdr:col>2</xdr:col>
                    <xdr:colOff>106680</xdr:colOff>
                    <xdr:row>49</xdr:row>
                    <xdr:rowOff>0</xdr:rowOff>
                  </to>
                </anchor>
              </controlPr>
            </control>
          </mc:Choice>
        </mc:AlternateContent>
        <mc:AlternateContent xmlns:mc="http://schemas.openxmlformats.org/markup-compatibility/2006">
          <mc:Choice Requires="x14">
            <control shapeId="1135" r:id="rId65" name="RB_Spoedprocedure">
              <controlPr defaultSize="0" autoFill="0" autoLine="0" autoPict="0">
                <anchor moveWithCells="1">
                  <from>
                    <xdr:col>0</xdr:col>
                    <xdr:colOff>160020</xdr:colOff>
                    <xdr:row>48</xdr:row>
                    <xdr:rowOff>7620</xdr:rowOff>
                  </from>
                  <to>
                    <xdr:col>2</xdr:col>
                    <xdr:colOff>99060</xdr:colOff>
                    <xdr:row>51</xdr:row>
                    <xdr:rowOff>7620</xdr:rowOff>
                  </to>
                </anchor>
              </controlPr>
            </control>
          </mc:Choice>
        </mc:AlternateContent>
        <mc:AlternateContent xmlns:mc="http://schemas.openxmlformats.org/markup-compatibility/2006">
          <mc:Choice Requires="x14">
            <control shapeId="1136" r:id="rId66" name="RB_OnderwijsNet_Vrij">
              <controlPr defaultSize="0" autoFill="0" autoLine="0" autoPict="0">
                <anchor moveWithCells="1">
                  <from>
                    <xdr:col>0</xdr:col>
                    <xdr:colOff>160020</xdr:colOff>
                    <xdr:row>29</xdr:row>
                    <xdr:rowOff>182880</xdr:rowOff>
                  </from>
                  <to>
                    <xdr:col>2</xdr:col>
                    <xdr:colOff>99060</xdr:colOff>
                    <xdr:row>32</xdr:row>
                    <xdr:rowOff>30480</xdr:rowOff>
                  </to>
                </anchor>
              </controlPr>
            </control>
          </mc:Choice>
        </mc:AlternateContent>
        <mc:AlternateContent xmlns:mc="http://schemas.openxmlformats.org/markup-compatibility/2006">
          <mc:Choice Requires="x14">
            <control shapeId="1137" r:id="rId67" name="RB_OnderwijsNet_Gem">
              <controlPr defaultSize="0" autoFill="0" autoLine="0" autoPict="0">
                <anchor moveWithCells="1">
                  <from>
                    <xdr:col>14</xdr:col>
                    <xdr:colOff>106680</xdr:colOff>
                    <xdr:row>29</xdr:row>
                    <xdr:rowOff>182880</xdr:rowOff>
                  </from>
                  <to>
                    <xdr:col>16</xdr:col>
                    <xdr:colOff>121920</xdr:colOff>
                    <xdr:row>32</xdr:row>
                    <xdr:rowOff>30480</xdr:rowOff>
                  </to>
                </anchor>
              </controlPr>
            </control>
          </mc:Choice>
        </mc:AlternateContent>
        <mc:AlternateContent xmlns:mc="http://schemas.openxmlformats.org/markup-compatibility/2006">
          <mc:Choice Requires="x14">
            <control shapeId="1138" r:id="rId68" name="RB_OnderwijsNet_Prov">
              <controlPr defaultSize="0" autoFill="0" autoLine="0" autoPict="0">
                <anchor moveWithCells="1">
                  <from>
                    <xdr:col>28</xdr:col>
                    <xdr:colOff>106680</xdr:colOff>
                    <xdr:row>29</xdr:row>
                    <xdr:rowOff>182880</xdr:rowOff>
                  </from>
                  <to>
                    <xdr:col>30</xdr:col>
                    <xdr:colOff>121920</xdr:colOff>
                    <xdr:row>32</xdr:row>
                    <xdr:rowOff>30480</xdr:rowOff>
                  </to>
                </anchor>
              </controlPr>
            </control>
          </mc:Choice>
        </mc:AlternateContent>
        <mc:AlternateContent xmlns:mc="http://schemas.openxmlformats.org/markup-compatibility/2006">
          <mc:Choice Requires="x14">
            <control shapeId="1139" r:id="rId69" name="RB_Standaardprocedure">
              <controlPr defaultSize="0" autoFill="0" autoLine="0" autoPict="0">
                <anchor moveWithCells="1">
                  <from>
                    <xdr:col>0</xdr:col>
                    <xdr:colOff>160020</xdr:colOff>
                    <xdr:row>42</xdr:row>
                    <xdr:rowOff>0</xdr:rowOff>
                  </from>
                  <to>
                    <xdr:col>2</xdr:col>
                    <xdr:colOff>99060</xdr:colOff>
                    <xdr:row>45</xdr:row>
                    <xdr:rowOff>7620</xdr:rowOff>
                  </to>
                </anchor>
              </controlPr>
            </control>
          </mc:Choice>
        </mc:AlternateContent>
        <mc:AlternateContent xmlns:mc="http://schemas.openxmlformats.org/markup-compatibility/2006">
          <mc:Choice Requires="x14">
            <control shapeId="1146" r:id="rId70" name="RB_Prov_BHG">
              <controlPr defaultSize="0" autoFill="0" autoLine="0" autoPict="0">
                <anchor moveWithCells="1">
                  <from>
                    <xdr:col>0</xdr:col>
                    <xdr:colOff>160020</xdr:colOff>
                    <xdr:row>35</xdr:row>
                    <xdr:rowOff>152400</xdr:rowOff>
                  </from>
                  <to>
                    <xdr:col>2</xdr:col>
                    <xdr:colOff>99060</xdr:colOff>
                    <xdr:row>38</xdr:row>
                    <xdr:rowOff>30480</xdr:rowOff>
                  </to>
                </anchor>
              </controlPr>
            </control>
          </mc:Choice>
        </mc:AlternateContent>
        <mc:AlternateContent xmlns:mc="http://schemas.openxmlformats.org/markup-compatibility/2006">
          <mc:Choice Requires="x14">
            <control shapeId="1147" r:id="rId71" name="RB_Prov_Lim">
              <controlPr defaultSize="0" autoFill="0" autoLine="0" autoPict="0">
                <anchor moveWithCells="1">
                  <from>
                    <xdr:col>14</xdr:col>
                    <xdr:colOff>106680</xdr:colOff>
                    <xdr:row>33</xdr:row>
                    <xdr:rowOff>182880</xdr:rowOff>
                  </from>
                  <to>
                    <xdr:col>16</xdr:col>
                    <xdr:colOff>121920</xdr:colOff>
                    <xdr:row>37</xdr:row>
                    <xdr:rowOff>0</xdr:rowOff>
                  </to>
                </anchor>
              </controlPr>
            </control>
          </mc:Choice>
        </mc:AlternateContent>
        <mc:AlternateContent xmlns:mc="http://schemas.openxmlformats.org/markup-compatibility/2006">
          <mc:Choice Requires="x14">
            <control shapeId="1148" r:id="rId72" name="RB_Prov_OV">
              <controlPr defaultSize="0" autoFill="0" autoLine="0" autoPict="0">
                <anchor moveWithCells="1">
                  <from>
                    <xdr:col>14</xdr:col>
                    <xdr:colOff>106680</xdr:colOff>
                    <xdr:row>35</xdr:row>
                    <xdr:rowOff>152400</xdr:rowOff>
                  </from>
                  <to>
                    <xdr:col>16</xdr:col>
                    <xdr:colOff>121920</xdr:colOff>
                    <xdr:row>38</xdr:row>
                    <xdr:rowOff>30480</xdr:rowOff>
                  </to>
                </anchor>
              </controlPr>
            </control>
          </mc:Choice>
        </mc:AlternateContent>
        <mc:AlternateContent xmlns:mc="http://schemas.openxmlformats.org/markup-compatibility/2006">
          <mc:Choice Requires="x14">
            <control shapeId="1149" r:id="rId73" name="RB_Prov_VB">
              <controlPr defaultSize="0" autoFill="0" autoLine="0" autoPict="0">
                <anchor moveWithCells="1">
                  <from>
                    <xdr:col>28</xdr:col>
                    <xdr:colOff>106680</xdr:colOff>
                    <xdr:row>33</xdr:row>
                    <xdr:rowOff>182880</xdr:rowOff>
                  </from>
                  <to>
                    <xdr:col>30</xdr:col>
                    <xdr:colOff>121920</xdr:colOff>
                    <xdr:row>37</xdr:row>
                    <xdr:rowOff>0</xdr:rowOff>
                  </to>
                </anchor>
              </controlPr>
            </control>
          </mc:Choice>
        </mc:AlternateContent>
        <mc:AlternateContent xmlns:mc="http://schemas.openxmlformats.org/markup-compatibility/2006">
          <mc:Choice Requires="x14">
            <control shapeId="1150" r:id="rId74" name="RB_Prov_WV">
              <controlPr defaultSize="0" autoFill="0" autoLine="0" autoPict="0">
                <anchor moveWithCells="1">
                  <from>
                    <xdr:col>28</xdr:col>
                    <xdr:colOff>106680</xdr:colOff>
                    <xdr:row>35</xdr:row>
                    <xdr:rowOff>152400</xdr:rowOff>
                  </from>
                  <to>
                    <xdr:col>30</xdr:col>
                    <xdr:colOff>121920</xdr:colOff>
                    <xdr:row>38</xdr:row>
                    <xdr:rowOff>30480</xdr:rowOff>
                  </to>
                </anchor>
              </controlPr>
            </control>
          </mc:Choice>
        </mc:AlternateContent>
        <mc:AlternateContent xmlns:mc="http://schemas.openxmlformats.org/markup-compatibility/2006">
          <mc:Choice Requires="x14">
            <control shapeId="1152" r:id="rId75" name="RB_Diko_True">
              <controlPr defaultSize="0" autoFill="0" autoLine="0" autoPict="0">
                <anchor moveWithCells="1">
                  <from>
                    <xdr:col>0</xdr:col>
                    <xdr:colOff>160020</xdr:colOff>
                    <xdr:row>56</xdr:row>
                    <xdr:rowOff>160020</xdr:rowOff>
                  </from>
                  <to>
                    <xdr:col>2</xdr:col>
                    <xdr:colOff>99060</xdr:colOff>
                    <xdr:row>59</xdr:row>
                    <xdr:rowOff>7620</xdr:rowOff>
                  </to>
                </anchor>
              </controlPr>
            </control>
          </mc:Choice>
        </mc:AlternateContent>
        <mc:AlternateContent xmlns:mc="http://schemas.openxmlformats.org/markup-compatibility/2006">
          <mc:Choice Requires="x14">
            <control shapeId="1153" r:id="rId76" name="RB_Diko_False">
              <controlPr defaultSize="0" autoFill="0" autoLine="0" autoPict="0">
                <anchor moveWithCells="1">
                  <from>
                    <xdr:col>0</xdr:col>
                    <xdr:colOff>160020</xdr:colOff>
                    <xdr:row>58</xdr:row>
                    <xdr:rowOff>0</xdr:rowOff>
                  </from>
                  <to>
                    <xdr:col>2</xdr:col>
                    <xdr:colOff>99060</xdr:colOff>
                    <xdr:row>60</xdr:row>
                    <xdr:rowOff>38100</xdr:rowOff>
                  </to>
                </anchor>
              </controlPr>
            </control>
          </mc:Choice>
        </mc:AlternateContent>
        <mc:AlternateContent xmlns:mc="http://schemas.openxmlformats.org/markup-compatibility/2006">
          <mc:Choice Requires="x14">
            <control shapeId="1157" r:id="rId77" name="RB_Samen_Met_Andere_OI_True">
              <controlPr defaultSize="0" autoFill="0" autoLine="0" autoPict="0">
                <anchor moveWithCells="1">
                  <from>
                    <xdr:col>0</xdr:col>
                    <xdr:colOff>160020</xdr:colOff>
                    <xdr:row>157</xdr:row>
                    <xdr:rowOff>0</xdr:rowOff>
                  </from>
                  <to>
                    <xdr:col>2</xdr:col>
                    <xdr:colOff>99060</xdr:colOff>
                    <xdr:row>159</xdr:row>
                    <xdr:rowOff>38100</xdr:rowOff>
                  </to>
                </anchor>
              </controlPr>
            </control>
          </mc:Choice>
        </mc:AlternateContent>
        <mc:AlternateContent xmlns:mc="http://schemas.openxmlformats.org/markup-compatibility/2006">
          <mc:Choice Requires="x14">
            <control shapeId="1158" r:id="rId78" name="RB_Samen_Met_Andere_OI_False">
              <controlPr defaultSize="0" autoFill="0" autoLine="0" autoPict="0">
                <anchor moveWithCells="1">
                  <from>
                    <xdr:col>0</xdr:col>
                    <xdr:colOff>160020</xdr:colOff>
                    <xdr:row>159</xdr:row>
                    <xdr:rowOff>0</xdr:rowOff>
                  </from>
                  <to>
                    <xdr:col>2</xdr:col>
                    <xdr:colOff>99060</xdr:colOff>
                    <xdr:row>160</xdr:row>
                    <xdr:rowOff>38100</xdr:rowOff>
                  </to>
                </anchor>
              </controlPr>
            </control>
          </mc:Choice>
        </mc:AlternateContent>
        <mc:AlternateContent xmlns:mc="http://schemas.openxmlformats.org/markup-compatibility/2006">
          <mc:Choice Requires="x14">
            <control shapeId="1160" r:id="rId79" name="CB_VGC">
              <controlPr defaultSize="0" autoFill="0" autoLine="0" autoPict="0">
                <anchor moveWithCells="1">
                  <from>
                    <xdr:col>0</xdr:col>
                    <xdr:colOff>160020</xdr:colOff>
                    <xdr:row>302</xdr:row>
                    <xdr:rowOff>7620</xdr:rowOff>
                  </from>
                  <to>
                    <xdr:col>2</xdr:col>
                    <xdr:colOff>99060</xdr:colOff>
                    <xdr:row>305</xdr:row>
                    <xdr:rowOff>22860</xdr:rowOff>
                  </to>
                </anchor>
              </controlPr>
            </control>
          </mc:Choice>
        </mc:AlternateContent>
        <mc:AlternateContent xmlns:mc="http://schemas.openxmlformats.org/markup-compatibility/2006">
          <mc:Choice Requires="x14">
            <control shapeId="1161" r:id="rId80" name="CB_LokLOAfgebrOntrGesubAGIOnG1">
              <controlPr defaultSize="0" autoFill="0" autoLine="0" autoPict="0">
                <anchor moveWithCells="1">
                  <from>
                    <xdr:col>33</xdr:col>
                    <xdr:colOff>30480</xdr:colOff>
                    <xdr:row>503</xdr:row>
                    <xdr:rowOff>0</xdr:rowOff>
                  </from>
                  <to>
                    <xdr:col>35</xdr:col>
                    <xdr:colOff>38100</xdr:colOff>
                    <xdr:row>505</xdr:row>
                    <xdr:rowOff>0</xdr:rowOff>
                  </to>
                </anchor>
              </controlPr>
            </control>
          </mc:Choice>
        </mc:AlternateContent>
        <mc:AlternateContent xmlns:mc="http://schemas.openxmlformats.org/markup-compatibility/2006">
          <mc:Choice Requires="x14">
            <control shapeId="1163" r:id="rId81" name="CB_BewijsstukBerekBrutoOpp">
              <controlPr defaultSize="0" autoFill="0" autoLine="0" autoPict="0">
                <anchor moveWithCells="1">
                  <from>
                    <xdr:col>0</xdr:col>
                    <xdr:colOff>175260</xdr:colOff>
                    <xdr:row>674</xdr:row>
                    <xdr:rowOff>0</xdr:rowOff>
                  </from>
                  <to>
                    <xdr:col>2</xdr:col>
                    <xdr:colOff>106680</xdr:colOff>
                    <xdr:row>677</xdr:row>
                    <xdr:rowOff>22860</xdr:rowOff>
                  </to>
                </anchor>
              </controlPr>
            </control>
          </mc:Choice>
        </mc:AlternateContent>
        <mc:AlternateContent xmlns:mc="http://schemas.openxmlformats.org/markup-compatibility/2006">
          <mc:Choice Requires="x14">
            <control shapeId="1164" r:id="rId82" name="CB_BewijsstukBerekBrutoOpp">
              <controlPr defaultSize="0" autoFill="0" autoLine="0" autoPict="0">
                <anchor moveWithCells="1">
                  <from>
                    <xdr:col>0</xdr:col>
                    <xdr:colOff>175260</xdr:colOff>
                    <xdr:row>675</xdr:row>
                    <xdr:rowOff>152400</xdr:rowOff>
                  </from>
                  <to>
                    <xdr:col>2</xdr:col>
                    <xdr:colOff>114300</xdr:colOff>
                    <xdr:row>678</xdr:row>
                    <xdr:rowOff>30480</xdr:rowOff>
                  </to>
                </anchor>
              </controlPr>
            </control>
          </mc:Choice>
        </mc:AlternateContent>
        <mc:AlternateContent xmlns:mc="http://schemas.openxmlformats.org/markup-compatibility/2006">
          <mc:Choice Requires="x14">
            <control shapeId="1165" r:id="rId83" name="CB_Nieuwbouw">
              <controlPr defaultSize="0" autoFill="0" autoLine="0" autoPict="0">
                <anchor moveWithCells="1">
                  <from>
                    <xdr:col>0</xdr:col>
                    <xdr:colOff>190500</xdr:colOff>
                    <xdr:row>219</xdr:row>
                    <xdr:rowOff>7620</xdr:rowOff>
                  </from>
                  <to>
                    <xdr:col>2</xdr:col>
                    <xdr:colOff>137160</xdr:colOff>
                    <xdr:row>222</xdr:row>
                    <xdr:rowOff>22860</xdr:rowOff>
                  </to>
                </anchor>
              </controlPr>
            </control>
          </mc:Choice>
        </mc:AlternateContent>
        <mc:AlternateContent xmlns:mc="http://schemas.openxmlformats.org/markup-compatibility/2006">
          <mc:Choice Requires="x14">
            <control shapeId="1166" r:id="rId84" name="CB_Nieuwbouw">
              <controlPr defaultSize="0" autoFill="0" autoLine="0" autoPict="0">
                <anchor moveWithCells="1">
                  <from>
                    <xdr:col>0</xdr:col>
                    <xdr:colOff>198120</xdr:colOff>
                    <xdr:row>221</xdr:row>
                    <xdr:rowOff>22860</xdr:rowOff>
                  </from>
                  <to>
                    <xdr:col>2</xdr:col>
                    <xdr:colOff>137160</xdr:colOff>
                    <xdr:row>224</xdr:row>
                    <xdr:rowOff>38100</xdr:rowOff>
                  </to>
                </anchor>
              </controlPr>
            </control>
          </mc:Choice>
        </mc:AlternateContent>
        <mc:AlternateContent xmlns:mc="http://schemas.openxmlformats.org/markup-compatibility/2006">
          <mc:Choice Requires="x14">
            <control shapeId="1167" r:id="rId85" name="CB_Nieuwbouw">
              <controlPr defaultSize="0" autoFill="0" autoLine="0" autoPict="0">
                <anchor moveWithCells="1">
                  <from>
                    <xdr:col>0</xdr:col>
                    <xdr:colOff>198120</xdr:colOff>
                    <xdr:row>223</xdr:row>
                    <xdr:rowOff>7620</xdr:rowOff>
                  </from>
                  <to>
                    <xdr:col>2</xdr:col>
                    <xdr:colOff>137160</xdr:colOff>
                    <xdr:row>226</xdr:row>
                    <xdr:rowOff>22860</xdr:rowOff>
                  </to>
                </anchor>
              </controlPr>
            </control>
          </mc:Choice>
        </mc:AlternateContent>
        <mc:AlternateContent xmlns:mc="http://schemas.openxmlformats.org/markup-compatibility/2006">
          <mc:Choice Requires="x14">
            <control shapeId="1168" r:id="rId86" name="CB_Nieuwbouw">
              <controlPr defaultSize="0" autoFill="0" autoLine="0" autoPict="0">
                <anchor moveWithCells="1">
                  <from>
                    <xdr:col>0</xdr:col>
                    <xdr:colOff>190500</xdr:colOff>
                    <xdr:row>225</xdr:row>
                    <xdr:rowOff>22860</xdr:rowOff>
                  </from>
                  <to>
                    <xdr:col>2</xdr:col>
                    <xdr:colOff>137160</xdr:colOff>
                    <xdr:row>228</xdr:row>
                    <xdr:rowOff>30480</xdr:rowOff>
                  </to>
                </anchor>
              </controlPr>
            </control>
          </mc:Choice>
        </mc:AlternateContent>
        <mc:AlternateContent xmlns:mc="http://schemas.openxmlformats.org/markup-compatibility/2006">
          <mc:Choice Requires="x14">
            <control shapeId="1169" r:id="rId87" name="CB_Nieuwbouw">
              <controlPr defaultSize="0" autoFill="0" autoLine="0" autoPict="0">
                <anchor moveWithCells="1">
                  <from>
                    <xdr:col>0</xdr:col>
                    <xdr:colOff>198120</xdr:colOff>
                    <xdr:row>227</xdr:row>
                    <xdr:rowOff>7620</xdr:rowOff>
                  </from>
                  <to>
                    <xdr:col>2</xdr:col>
                    <xdr:colOff>137160</xdr:colOff>
                    <xdr:row>230</xdr:row>
                    <xdr:rowOff>22860</xdr:rowOff>
                  </to>
                </anchor>
              </controlPr>
            </control>
          </mc:Choice>
        </mc:AlternateContent>
        <mc:AlternateContent xmlns:mc="http://schemas.openxmlformats.org/markup-compatibility/2006">
          <mc:Choice Requires="x14">
            <control shapeId="1170" r:id="rId88" name="CB_Nieuwbouw">
              <controlPr defaultSize="0" autoFill="0" autoLine="0" autoPict="0">
                <anchor moveWithCells="1">
                  <from>
                    <xdr:col>0</xdr:col>
                    <xdr:colOff>198120</xdr:colOff>
                    <xdr:row>229</xdr:row>
                    <xdr:rowOff>22860</xdr:rowOff>
                  </from>
                  <to>
                    <xdr:col>2</xdr:col>
                    <xdr:colOff>137160</xdr:colOff>
                    <xdr:row>232</xdr:row>
                    <xdr:rowOff>22860</xdr:rowOff>
                  </to>
                </anchor>
              </controlPr>
            </control>
          </mc:Choice>
        </mc:AlternateContent>
        <mc:AlternateContent xmlns:mc="http://schemas.openxmlformats.org/markup-compatibility/2006">
          <mc:Choice Requires="x14">
            <control shapeId="1171" r:id="rId89" name="CB_GebAfgebrOntrGesubAGIOnGeb1">
              <controlPr defaultSize="0" autoFill="0" autoLine="0" autoPict="0">
                <anchor moveWithCells="1">
                  <from>
                    <xdr:col>33</xdr:col>
                    <xdr:colOff>30480</xdr:colOff>
                    <xdr:row>478</xdr:row>
                    <xdr:rowOff>0</xdr:rowOff>
                  </from>
                  <to>
                    <xdr:col>35</xdr:col>
                    <xdr:colOff>38100</xdr:colOff>
                    <xdr:row>479</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OntvangstDatum xmlns="1ab715df-bcce-4c3a-a7b5-57189ab9674d" xsi:nil="true"/>
    <Bestemmeling xmlns="1ab715df-bcce-4c3a-a7b5-57189ab9674d" xsi:nil="true"/>
    <RegistratieDatum xmlns="1ab715df-bcce-4c3a-a7b5-57189ab9674d">2013-05-17T08:53:00+00:00</RegistratieDatum>
    <DocumentType xmlns="1ab715df-bcce-4c3a-a7b5-57189ab9674d">Aanvraag</DocumentType>
    <BestemmingPapier xmlns="1ab715df-bcce-4c3a-a7b5-57189ab9674d">Archiveren</BestemmingPapier>
    <DossierNummer xmlns="1ab715df-bcce-4c3a-a7b5-57189ab9674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Inkomende Post Item" ma:contentTypeID="0x0101005A3792A7BE1240F8AF45D02FC33F38AF00A1C97E966CDC4BF0B14F589E5C154B6B00A89BE07EB8B5B9459C1B1CFBD85DCBC3" ma:contentTypeVersion="0" ma:contentTypeDescription="Inkomende post item" ma:contentTypeScope="" ma:versionID="8632e4903123d9b25a0779be71a60b85">
  <xsd:schema xmlns:xsd="http://www.w3.org/2001/XMLSchema" xmlns:xs="http://www.w3.org/2001/XMLSchema" xmlns:p="http://schemas.microsoft.com/office/2006/metadata/properties" xmlns:ns2="1ab715df-bcce-4c3a-a7b5-57189ab9674d" targetNamespace="http://schemas.microsoft.com/office/2006/metadata/properties" ma:root="true" ma:fieldsID="f880c78428355add2fa3024a6a6ce712" ns2:_="">
    <xsd:import namespace="1ab715df-bcce-4c3a-a7b5-57189ab9674d"/>
    <xsd:element name="properties">
      <xsd:complexType>
        <xsd:sequence>
          <xsd:element name="documentManagement">
            <xsd:complexType>
              <xsd:all>
                <xsd:element ref="ns2:RegistratieDatum" minOccurs="0"/>
                <xsd:element ref="ns2:OntvangstDatum" minOccurs="0"/>
                <xsd:element ref="ns2:DocumentType"/>
                <xsd:element ref="ns2:DossierNummer" minOccurs="0"/>
                <xsd:element ref="ns2:Bestemmeling" minOccurs="0"/>
                <xsd:element ref="ns2:BestemmingPapie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b715df-bcce-4c3a-a7b5-57189ab9674d" elementFormDefault="qualified">
    <xsd:import namespace="http://schemas.microsoft.com/office/2006/documentManagement/types"/>
    <xsd:import namespace="http://schemas.microsoft.com/office/infopath/2007/PartnerControls"/>
    <xsd:element name="RegistratieDatum" ma:index="8" nillable="true" ma:displayName="Registratiedatum" ma:description="Registratiedatum" ma:internalName="RegistratieDatum">
      <xsd:simpleType>
        <xsd:restriction base="dms:DateTime"/>
      </xsd:simpleType>
    </xsd:element>
    <xsd:element name="OntvangstDatum" ma:index="9" nillable="true" ma:displayName="Ontvangstdatum" ma:description="Ontvangstdatum" ma:internalName="OntvangstDatum">
      <xsd:simpleType>
        <xsd:restriction base="dms:DateTime"/>
      </xsd:simpleType>
    </xsd:element>
    <xsd:element name="DocumentType" ma:index="10" ma:displayName="Documenttype" ma:description="Documenttype" ma:internalName="DocumentType">
      <xsd:simpleType>
        <xsd:restriction base="dms:Choice">
          <xsd:enumeration value="Aanvraag"/>
          <xsd:enumeration value="Ontwerp"/>
          <xsd:enumeration value="Gunning"/>
          <xsd:enumeration value="Betaling"/>
          <xsd:enumeration value="Vorderingsstaat"/>
          <xsd:enumeration value="Eindafrekening"/>
          <xsd:enumeration value="Zakelijk recht"/>
          <xsd:enumeration value="Lening"/>
          <xsd:enumeration value="Andere"/>
          <xsd:enumeration value="Onbekend"/>
        </xsd:restriction>
      </xsd:simpleType>
    </xsd:element>
    <xsd:element name="DossierNummer" ma:index="11" nillable="true" ma:displayName="Dossiernummer" ma:description="Dossiernummer" ma:internalName="DossierNummer">
      <xsd:simpleType>
        <xsd:restriction base="dms:Unknown"/>
      </xsd:simpleType>
    </xsd:element>
    <xsd:element name="Bestemmeling" ma:index="12" nillable="true" ma:displayName="Bestemmeling" ma:description="Bestemmeling" ma:internalName="Bestemmeling">
      <xsd:simpleType>
        <xsd:restriction base="dms:Text">
          <xsd:maxLength value="100"/>
        </xsd:restriction>
      </xsd:simpleType>
    </xsd:element>
    <xsd:element name="BestemmingPapier" ma:index="13" ma:displayName="Bestemming papier" ma:description="Bestemming papier" ma:internalName="BestemmingPapier">
      <xsd:simpleType>
        <xsd:restriction base="dms:Choice">
          <xsd:enumeration value="Archiveren"/>
          <xsd:enumeration value="Terug te sturen"/>
          <xsd:enumeration value="Vernietigen"/>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9C9B30-927E-4599-B6C7-FCF083E63528}">
  <ds:schemaRefs>
    <ds:schemaRef ds:uri="1ab715df-bcce-4c3a-a7b5-57189ab9674d"/>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AF4B27F0-52F1-4D5E-B50F-A8A9571589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b715df-bcce-4c3a-a7b5-57189ab967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A5DE0AB-5425-4742-8380-1493C8960F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203</vt:i4>
      </vt:variant>
    </vt:vector>
  </HeadingPairs>
  <TitlesOfParts>
    <vt:vector size="204" baseType="lpstr">
      <vt:lpstr>aanvraag</vt:lpstr>
      <vt:lpstr>AardAanvraag_fldAantalBijkomendePlaatsen</vt:lpstr>
      <vt:lpstr>AardAanvraag_fldAantalLeerlingenNieuweInfra</vt:lpstr>
      <vt:lpstr>AardAanvraag_fldAanvraagInfrastructuurRuimte</vt:lpstr>
      <vt:lpstr>AardAanvraag_fldAanvraagMotiveerGeplandeWerken</vt:lpstr>
      <vt:lpstr>AardAanvraag_fldAanvraagOmschrijfGeplandeWerken</vt:lpstr>
      <vt:lpstr>AardAanvraag_fldBovenvermeldeWerkenSchadeloosstellingBedrag</vt:lpstr>
      <vt:lpstr>AardAanvraag_fldDatumUitvoeringsperiodeMaanden</vt:lpstr>
      <vt:lpstr>AardAanvraag_fldDatumUitvoeringWerkenJaar</vt:lpstr>
      <vt:lpstr>AardAanvraag_fldDatumUitvoeringWerkenMaand</vt:lpstr>
      <vt:lpstr>AardAanvraag_fldSubsidiesAndereOverhedenAndereWaarde</vt:lpstr>
      <vt:lpstr>AdministratieveGegevens_fldAankoopGebouwAard</vt:lpstr>
      <vt:lpstr>AdministratieveGegevens_fldAankoopGebouwGemeente</vt:lpstr>
      <vt:lpstr>AdministratieveGegevens_fldAankoopGebouwNr</vt:lpstr>
      <vt:lpstr>AdministratieveGegevens_fldAankoopGebouwPostcode</vt:lpstr>
      <vt:lpstr>AdministratieveGegevens_fldAankoopGebouwStraat</vt:lpstr>
      <vt:lpstr>AdministratieveGegevens_fldAndereOnderwijsinstellingsnummer</vt:lpstr>
      <vt:lpstr>AdministratieveGegevens_fldBankrekening</vt:lpstr>
      <vt:lpstr>AdministratieveGegevens_fldBic</vt:lpstr>
      <vt:lpstr>AdministratieveGegevens_fldCoördinerendeIMemail</vt:lpstr>
      <vt:lpstr>AdministratieveGegevens_fldCoördinerendeIMGemeente</vt:lpstr>
      <vt:lpstr>AdministratieveGegevens_fldCoördinerendeIMGSM</vt:lpstr>
      <vt:lpstr>AdministratieveGegevens_fldCoördinerendeIMNaam</vt:lpstr>
      <vt:lpstr>AdministratieveGegevens_fldCoördinerendeIMNr</vt:lpstr>
      <vt:lpstr>AdministratieveGegevens_fldCoördinerendeIMPostcode</vt:lpstr>
      <vt:lpstr>AdministratieveGegevens_fldCoördinerendeIMStraat</vt:lpstr>
      <vt:lpstr>AdministratieveGegevens_fldCoördinerendeIMTelefoon</vt:lpstr>
      <vt:lpstr>AdministratieveGegevens_fldDossiernummer_1</vt:lpstr>
      <vt:lpstr>AdministratieveGegevens_fldDossiernummer_2</vt:lpstr>
      <vt:lpstr>AdministratieveGegevens_fldDossiernummer_3</vt:lpstr>
      <vt:lpstr>AdministratieveGegevens_fldDossiernummer_4</vt:lpstr>
      <vt:lpstr>AdministratieveGegevens_fldIMKBO</vt:lpstr>
      <vt:lpstr>AdministratieveGegevens_fldKadastraleGegevensWerkenDatumAkte</vt:lpstr>
      <vt:lpstr>AdministratieveGegevens_fldKBO</vt:lpstr>
      <vt:lpstr>AdministratieveGegevens_fldOnderwijsinstellingGemeente</vt:lpstr>
      <vt:lpstr>AdministratieveGegevens_fldOnderwijsinstellingNaam</vt:lpstr>
      <vt:lpstr>AdministratieveGegevens_fldOnderwijsinstellingNr</vt:lpstr>
      <vt:lpstr>AdministratieveGegevens_fldOnderwijsinstellingPostcode</vt:lpstr>
      <vt:lpstr>AdministratieveGegevens_fldOnderwijsinstellingStraat</vt:lpstr>
      <vt:lpstr>AdministratieveGegevens_fldReedsOpWachtlijstDossierNummer</vt:lpstr>
      <vt:lpstr>AdministratieveGegevens_fldSamenMetAnderVestiging</vt:lpstr>
      <vt:lpstr>AdministratieveGegevens_fldSchoolbestuurGemeente</vt:lpstr>
      <vt:lpstr>AdministratieveGegevens_fldSchoolbestuurNaam</vt:lpstr>
      <vt:lpstr>AdministratieveGegevens_fldSchoolbestuurNr</vt:lpstr>
      <vt:lpstr>AdministratieveGegevens_fldSchoolbestuurPostcode</vt:lpstr>
      <vt:lpstr>AdministratieveGegevens_fldSchoolbestuurStraat</vt:lpstr>
      <vt:lpstr>AdministratieveGegevens_fldVestigingAankoopAfdeling</vt:lpstr>
      <vt:lpstr>AdministratieveGegevens_fldVestigingAankoopNummer</vt:lpstr>
      <vt:lpstr>AdministratieveGegevens_fldVestigingAankoopSectie</vt:lpstr>
      <vt:lpstr>AdministratieveGegevens_fldVestigingGemeente</vt:lpstr>
      <vt:lpstr>AdministratieveGegevens_fldVestigingInstellingsnummer</vt:lpstr>
      <vt:lpstr>AdministratieveGegevens_fldVestigingKadasterDag1</vt:lpstr>
      <vt:lpstr>AdministratieveGegevens_fldVestigingKadasterDag2</vt:lpstr>
      <vt:lpstr>AdministratieveGegevens_fldVestigingKadasterJaar1</vt:lpstr>
      <vt:lpstr>AdministratieveGegevens_fldVestigingKadasterJaar2</vt:lpstr>
      <vt:lpstr>AdministratieveGegevens_fldVestigingKadasterMaand1</vt:lpstr>
      <vt:lpstr>AdministratieveGegevens_fldVestigingKadasterMaand2</vt:lpstr>
      <vt:lpstr>AdministratieveGegevens_fldVestigingNaam</vt:lpstr>
      <vt:lpstr>AdministratieveGegevens_fldVestigingNr</vt:lpstr>
      <vt:lpstr>AdministratieveGegevens_fldVestigingPostcode</vt:lpstr>
      <vt:lpstr>AdministratieveGegevens_fldVestigingStraat</vt:lpstr>
      <vt:lpstr>AdministratieveGegevens_fldVestigingWerkenOppervlakteARE</vt:lpstr>
      <vt:lpstr>AdministratieveGegevens_fldVestigingWerkenOppervlakteCA</vt:lpstr>
      <vt:lpstr>AdministratieveGegevens_fldVestigingWerkenOppervlakteHA</vt:lpstr>
      <vt:lpstr>aanvraag!Afdrukbereik</vt:lpstr>
      <vt:lpstr>BerekeningBestaandBrutoOppervlakte_fldGebouwAfgebrokenOfOntrokkenBouwjaarGebouw1</vt:lpstr>
      <vt:lpstr>BerekeningBestaandBrutoOppervlakte_fldGebouwAfgebrokenOfOntrokkenBouwjaarGebouw2</vt:lpstr>
      <vt:lpstr>BerekeningBestaandBrutoOppervlakte_fldGebouwAfgebrokenOfOntrokkenBrutoOppM2Gebouw1</vt:lpstr>
      <vt:lpstr>BerekeningBestaandBrutoOppervlakte_fldGebouwAfgebrokenOfOntrokkenBrutoOppM2Gebouw2</vt:lpstr>
      <vt:lpstr>BerekeningBestaandBrutoOppervlakte_fldGenormeerdeOmgevingBehoudenBrutoOppM2Fietsenberging</vt:lpstr>
      <vt:lpstr>BerekeningBestaandBrutoOppervlakte_fldGenormeerdeOmgevingBehoudenBrutoOppM2OpenEnOverdekteSpeelplaats</vt:lpstr>
      <vt:lpstr>BerekeningBestaandBrutoOppervlakte_fldGenormeerdeOmgevingBehoudenBrutoOppM2OverdekteSpeelplaats</vt:lpstr>
      <vt:lpstr>BerekeningBestaandBrutoOppervlakte_fldGenormeerdeOmgevingBehoudenBrutoOppM2ParkeerEnManoeuvreerruimte</vt:lpstr>
      <vt:lpstr>BerekeningBestaandBrutoOppervlakte_fldLokaalLOAfgebrokenOfOntrokkenBouwjaarGebouw1</vt:lpstr>
      <vt:lpstr>BerekeningBestaandBrutoOppervlakte_fldLokaalLOAfgebrokenOfOntrokkenBouwjaarGebouw2</vt:lpstr>
      <vt:lpstr>BerekeningBestaandBrutoOppervlakte_fldLokaalLOAfgebrokenOfOntrokkenBrutoOppM2Gebouw1</vt:lpstr>
      <vt:lpstr>BerekeningBestaandBrutoOppervlakte_fldLokaalLOAfgebrokenOfOntrokkenBrutoOppM2Gebouw2</vt:lpstr>
      <vt:lpstr>BerekeningBestaandBrutoOppervlakte_fldLokaalLOBouwjaarGebouw1</vt:lpstr>
      <vt:lpstr>BerekeningBestaandBrutoOppervlakte_fldLokaalLOBouwjaarGebouw2</vt:lpstr>
      <vt:lpstr>BerekeningBestaandBrutoOppervlakte_fldLokaalLOBrutoOppM2Gebouw1</vt:lpstr>
      <vt:lpstr>BerekeningBestaandBrutoOppervlakte_fldLokaalLOBrutoOppM2Gebouw2</vt:lpstr>
      <vt:lpstr>BerekeningBestaandBrutoOppervlakte_fldSchoolgebouwenBouwjaarGebouw1</vt:lpstr>
      <vt:lpstr>BerekeningBestaandBrutoOppervlakte_fldSchoolgebouwenBouwjaarGebouw2</vt:lpstr>
      <vt:lpstr>BerekeningBestaandBrutoOppervlakte_fldSchoolgebouwenBouwjaarGebouw3</vt:lpstr>
      <vt:lpstr>BerekeningBestaandBrutoOppervlakte_fldSchoolgebouwenBouwjaarGebouw4</vt:lpstr>
      <vt:lpstr>BerekeningBestaandBrutoOppervlakte_fldSchoolgebouwenBouwjaarGebouw5</vt:lpstr>
      <vt:lpstr>BerekeningBestaandBrutoOppervlakte_fldSchoolgebouwenBouwjaarGebouw6</vt:lpstr>
      <vt:lpstr>BerekeningBestaandBrutoOppervlakte_fldSchoolgebouwenBouwjaarGebouw7</vt:lpstr>
      <vt:lpstr>BerekeningBestaandBrutoOppervlakte_fldSchoolgebouwenBouwjaarGebouw8</vt:lpstr>
      <vt:lpstr>BerekeningBestaandBrutoOppervlakte_fldSchoolgebouwenBrutoOppM2Gebouw1</vt:lpstr>
      <vt:lpstr>BerekeningBestaandBrutoOppervlakte_fldSchoolgebouwenBrutoOppM2Gebouw2</vt:lpstr>
      <vt:lpstr>BerekeningBestaandBrutoOppervlakte_fldSchoolgebouwenBrutoOppM2Gebouw3</vt:lpstr>
      <vt:lpstr>BerekeningBestaandBrutoOppervlakte_fldSchoolgebouwenBrutoOppM2Gebouw4</vt:lpstr>
      <vt:lpstr>BerekeningBestaandBrutoOppervlakte_fldSchoolgebouwenBrutoOppM2Gebouw5</vt:lpstr>
      <vt:lpstr>BerekeningBestaandBrutoOppervlakte_fldSchoolgebouwenBrutoOppM2Gebouw6</vt:lpstr>
      <vt:lpstr>BerekeningBestaandBrutoOppervlakte_fldSchoolgebouwenBrutoOppM2Gebouw7</vt:lpstr>
      <vt:lpstr>BerekeningBestaandBrutoOppervlakte_fldSchoolgebouwenBrutoOppM2Gebouw8</vt:lpstr>
      <vt:lpstr>BerekeningBestaandBrutoOppervlakte_fldTechnischeLokalenBrutoOppM2AndereLokalen</vt:lpstr>
      <vt:lpstr>BerekeningBestaandBrutoOppervlakte_fldTechnischeLokalenBrutoOppM2Hoogspanningscabine</vt:lpstr>
      <vt:lpstr>BerekeningBestaandBrutoOppervlakte_fldTechnischeLokalenBrutoOppM2Machinekamer</vt:lpstr>
      <vt:lpstr>BerekeningBestaandBrutoOppervlakte_fldTechnischeLokalenBrutoOppM2OpslagplaatsBrandstof</vt:lpstr>
      <vt:lpstr>BerekeningBestaandBrutoOppervlakte_fldTechnischeLokalenBrutoOppM2Stookplaats1</vt:lpstr>
      <vt:lpstr>BerekeningBestaandBrutoOppervlakte_fldTechnischeLokalenBrutoOppM2Stookplaats2</vt:lpstr>
      <vt:lpstr>BerekeningBestaandeBrutoOppervlakte_fldBouwjaar1</vt:lpstr>
      <vt:lpstr>BerekeningBestaandeBrutoOppervlakte_fldBouwjaar2</vt:lpstr>
      <vt:lpstr>BerekeningBestaandeBrutoOppervlakte_fldBouwjaar3</vt:lpstr>
      <vt:lpstr>BerekeningBestaandeBrutoOppervlakte_fldBouwjaar4</vt:lpstr>
      <vt:lpstr>BerekeningBestaandeBrutoOppervlakte_fldBouwjaar5</vt:lpstr>
      <vt:lpstr>BerekeningBestaandeBrutoOppervlakte_fldBouwjaar6</vt:lpstr>
      <vt:lpstr>BerekeningBestaandeBrutoOppervlakte_fldBouwjaar7</vt:lpstr>
      <vt:lpstr>BerekeningBestaandeBrutoOppervlakte_fldBouwjaar8</vt:lpstr>
      <vt:lpstr>BerekeningBestaandeBrutoOppervlakte_fldBouwjaarAfbraak1</vt:lpstr>
      <vt:lpstr>BerekeningBestaandeBrutoOppervlakte_fldBouwjaarAfbraak2</vt:lpstr>
      <vt:lpstr>BerekeningBestaandeBrutoOppervlakte_fldBouwjaarLO1</vt:lpstr>
      <vt:lpstr>BerekeningBestaandeBrutoOppervlakte_fldBouwjaarLO2</vt:lpstr>
      <vt:lpstr>BerekeningBestaandeBrutoOppervlakte_fldBouwjaarLO3</vt:lpstr>
      <vt:lpstr>BerekeningBestaandeBrutoOppervlakte_fldBrutoOppervlakte1</vt:lpstr>
      <vt:lpstr>BerekeningBestaandeBrutoOppervlakte_fldBrutoOppervlakte2</vt:lpstr>
      <vt:lpstr>BerekeningBestaandeBrutoOppervlakte_fldBrutoOppervlakte3</vt:lpstr>
      <vt:lpstr>BerekeningBestaandeBrutoOppervlakte_fldBrutoOppervlakte4</vt:lpstr>
      <vt:lpstr>BerekeningBestaandeBrutoOppervlakte_fldBrutoOppervlakte5</vt:lpstr>
      <vt:lpstr>BerekeningBestaandeBrutoOppervlakte_fldBrutoOppervlakte6</vt:lpstr>
      <vt:lpstr>BerekeningBestaandeBrutoOppervlakte_fldBrutoOppervlakte7</vt:lpstr>
      <vt:lpstr>BerekeningBestaandeBrutoOppervlakte_fldBrutoOppervlakte8</vt:lpstr>
      <vt:lpstr>BerekeningBestaandeBrutoOppervlakte_fldBrutoOppervlakteAfbraak1</vt:lpstr>
      <vt:lpstr>BerekeningBestaandeBrutoOppervlakte_fldBrutoOppervlakteAfbraak2</vt:lpstr>
      <vt:lpstr>BerekeningBestaandeBrutoOppervlakte_fldBrutoOppervlakteLO1</vt:lpstr>
      <vt:lpstr>BerekeningBestaandeBrutoOppervlakte_fldBrutoOppervlakteLO2</vt:lpstr>
      <vt:lpstr>BerekeningBestaandeBrutoOppervlakte_fldBrutoOppervlakteLO3</vt:lpstr>
      <vt:lpstr>BerekeningBestaandeBrutoOppervlakte_fldGebouwcode1</vt:lpstr>
      <vt:lpstr>BerekeningBestaandeBrutoOppervlakte_fldGebouwcode2</vt:lpstr>
      <vt:lpstr>BerekeningBestaandeBrutoOppervlakte_fldGebouwcode3</vt:lpstr>
      <vt:lpstr>BerekeningBestaandeBrutoOppervlakte_fldGebouwcode4</vt:lpstr>
      <vt:lpstr>BerekeningBestaandeBrutoOppervlakte_fldGebouwcode5</vt:lpstr>
      <vt:lpstr>BerekeningBestaandeBrutoOppervlakte_fldGebouwcode6</vt:lpstr>
      <vt:lpstr>BerekeningBestaandeBrutoOppervlakte_fldGebouwcode7</vt:lpstr>
      <vt:lpstr>BerekeningBestaandeBrutoOppervlakte_fldGebouwcode8</vt:lpstr>
      <vt:lpstr>BerekeningBestaandeBrutoOppervlakte_fldGebouwcodeAfbraak1</vt:lpstr>
      <vt:lpstr>BerekeningBestaandeBrutoOppervlakte_fldGebouwcodeAfbraak2</vt:lpstr>
      <vt:lpstr>BerekeningBestaandeBrutoOppervlakte_fldGebouwcodeLO1</vt:lpstr>
      <vt:lpstr>BerekeningBestaandeBrutoOppervlakte_fldGebouwcodeLO2</vt:lpstr>
      <vt:lpstr>BerekeningBestaandeBrutoOppervlakte_fldGebouwcodeLO3</vt:lpstr>
      <vt:lpstr>BerekeningBestaandeBrutoOppervlakte_fldGebouwcodeLOAfbraak1</vt:lpstr>
      <vt:lpstr>BerekeningBestaandeBrutoOppervlakte_fldGebouwcodeLOAfbraak2</vt:lpstr>
      <vt:lpstr>BerekeningFysischeNorm_fldAantalFiets</vt:lpstr>
      <vt:lpstr>BerekeningFysischeNorm_fldAantalKleuters</vt:lpstr>
      <vt:lpstr>BerekeningFysischeNorm_fldAantalLeerlingenLagere</vt:lpstr>
      <vt:lpstr>BerekeningFysischeNorm_fldAantalPersoneelsledenHalveOpdracht</vt:lpstr>
      <vt:lpstr>BerekeningFysischeNorm_fldAantalUurAnglicaanseLevensbeschouwing</vt:lpstr>
      <vt:lpstr>BerekeningFysischeNorm_fldAantalUurCultuurLevensbeschouwing</vt:lpstr>
      <vt:lpstr>BerekeningFysischeNorm_fldAantalUurIslamitischeLevensbeschouwing</vt:lpstr>
      <vt:lpstr>BerekeningFysischeNorm_fldAantalUurIsrealitischeLevenbeschouwing</vt:lpstr>
      <vt:lpstr>BerekeningFysischeNorm_fldAantalUurKatholiekeLevensbeschouwing</vt:lpstr>
      <vt:lpstr>BerekeningFysischeNorm_fldAantalUurNietConfessioneleLevensbeschouwing</vt:lpstr>
      <vt:lpstr>BerekeningFysischeNorm_fldAantalUurOrthodoxeLevensbeschouwing</vt:lpstr>
      <vt:lpstr>BerekeningFysischeNorm_fldAantalUurProtestantseLevensbeschouwing</vt:lpstr>
      <vt:lpstr>BerekeningTotaleKostprijs_fldTotaleKostprijsAfbraakwerken</vt:lpstr>
      <vt:lpstr>BerekeningTotaleKostprijs_fldTotaleKostprijsEersteUitrustingLokalenLO</vt:lpstr>
      <vt:lpstr>BerekeningTotaleKostprijs_fldTotaleKostprijsEersteUitrustingOpenSpeelplaats</vt:lpstr>
      <vt:lpstr>BerekeningTotaleKostprijs_fldTotaleKostprijsEersteUitrustingOverdekteSpeelplaats</vt:lpstr>
      <vt:lpstr>BerekeningTotaleKostprijs_fldTotaleKostprijsEersteUitrustingSchoolgebouwen</vt:lpstr>
      <vt:lpstr>GegevensActualisatie_OmschrijvingDuurzaamheid</vt:lpstr>
      <vt:lpstr>GegevensActualisatie_OmschrijvingMultifunctionaliteit</vt:lpstr>
      <vt:lpstr>GegevensSubsidiewaarden_fldInstellingAdministratieveZetelGemeente</vt:lpstr>
      <vt:lpstr>GegevensSubsidiewaarden_fldInstellingAdministratieveZetelHuisnummer</vt:lpstr>
      <vt:lpstr>GegevensSubsidiewaarden_fldInstellingAdministratieveZetelPostnummer</vt:lpstr>
      <vt:lpstr>GegevensSubsidiewaarden_fldInstellingAdministratieveZetelStraat</vt:lpstr>
      <vt:lpstr>GegevensSubsidiewaarden_fldInstellingBeschikbaarGebouwGemeente</vt:lpstr>
      <vt:lpstr>GegevensSubsidiewaarden_fldInstellingBeschikbaarGebouwHuisnummer</vt:lpstr>
      <vt:lpstr>GegevensSubsidiewaarden_fldInstellingBeschikbaarGebouwPostnummer</vt:lpstr>
      <vt:lpstr>GegevensSubsidiewaarden_fldInstellingBeschikbaarGebouwStraat</vt:lpstr>
      <vt:lpstr>GegevensSubsidiewaarden_fldInstellingInrichtendeMachtOfSchoolbestuur</vt:lpstr>
      <vt:lpstr>Ondertekening_fldDag</vt:lpstr>
      <vt:lpstr>Ondertekening_fldFunctie</vt:lpstr>
      <vt:lpstr>Ondertekening_fldHandtekening</vt:lpstr>
      <vt:lpstr>Ondertekening_fldNaam</vt:lpstr>
      <vt:lpstr>Ontvangstdatum_fldOntvangstdatum</vt:lpstr>
      <vt:lpstr>OppervlakteNieuwbouwEnKostprijs_fldNieuwbouwBrutoOppM2LokalenLO</vt:lpstr>
      <vt:lpstr>OppervlakteNieuwbouwEnKostprijs_fldNieuwbouwBrutoOppM2Schoolgebouwen</vt:lpstr>
      <vt:lpstr>OppervlakteNieuwbouwEnKostprijs_fldNieuwbouwBrutoOppM2TechnischeLokalen</vt:lpstr>
      <vt:lpstr>OppervlakteNieuwbouwEnKostprijs_fldNieuwbouwGenormeerdeOmgevingBrutoOppM2Fietsenberging</vt:lpstr>
      <vt:lpstr>OppervlakteNieuwbouwEnKostprijs_fldNieuwbouwGenormeerdeOmgevingBrutoOppM2OpenSpeelplaats</vt:lpstr>
      <vt:lpstr>OppervlakteNieuwbouwEnKostprijs_fldNieuwbouwGenormeerdeOmgevingBrutoOppM2OverdekteSpeelplaats</vt:lpstr>
      <vt:lpstr>OppervlakteNieuwbouwEnKostprijs_fldNieuwbouwGenormeerdeOmgevingBrutoOppM2ParkeerEnManoeuvreerruimte</vt:lpstr>
      <vt:lpstr>OppervlakteNieuwbouwEnKostprijs_fldNieuwbouwGenormeerdeOmgevingKostprijsFietsenberging</vt:lpstr>
      <vt:lpstr>OppervlakteNieuwbouwEnKostprijs_fldNieuwbouwGenormeerdeOmgevingKostprijsOpenSpeelplaats</vt:lpstr>
      <vt:lpstr>OppervlakteNieuwbouwEnKostprijs_fldNieuwbouwGenormeerdeOmgevingKostprijsOverdekteSpeelplaats</vt:lpstr>
      <vt:lpstr>OppervlakteNieuwbouwEnKostprijs_fldNieuwbouwGenormeerdeOmgevingKostprijsParkeerEnManoeuvreerruimte</vt:lpstr>
      <vt:lpstr>OppervlakteNieuwbouwEnKostprijs_fldNieuwbouwKostprijsLokalenLO</vt:lpstr>
      <vt:lpstr>OppervlakteNieuwbouwEnKostprijs_fldNieuwbouwKostprijsSchoolgebouwen</vt:lpstr>
      <vt:lpstr>OppervlakteNieuwbouwEnKostprijs_fldNieuwbouwNietGenormeerdeOmgevingKostprijs</vt:lpstr>
      <vt:lpstr>OppervlakteVerbouwingswerkenEnKostprijs_fldVerbouwingswerkenBrutoOppM2LokalenLO</vt:lpstr>
      <vt:lpstr>OppervlakteVerbouwingswerkenEnKostprijs_fldVerbouwingswerkenBrutoOppM2Schoolgebouwen</vt:lpstr>
      <vt:lpstr>OppervlakteVerbouwingswerkenEnKostprijs_fldVerbouwingswerkenBrutoOppM2TechnischeLokalen</vt:lpstr>
      <vt:lpstr>OppervlakteVerbouwingswerkenEnKostprijs_fldVerbouwingswerkenGenormeerdeOmgevingswerkenBrutoOppM2Fietsenberging</vt:lpstr>
      <vt:lpstr>OppervlakteVerbouwingswerkenEnKostprijs_fldVerbouwingswerkenGenormeerdeOmgevingswerkenBrutoOppM2OpenSpeelplaats</vt:lpstr>
      <vt:lpstr>OppervlakteVerbouwingswerkenEnKostprijs_fldVerbouwingswerkenGenormeerdeOmgevingswerkenBrutoOppM2OverdekteSpeelplaats</vt:lpstr>
      <vt:lpstr>OppervlakteVerbouwingswerkenEnKostprijs_fldVerbouwingswerkenGenormeerdeOmgevingswerkenBrutoOppM2ParkeerEnManoeuvreerruimte</vt:lpstr>
      <vt:lpstr>OppervlakteVerbouwingswerkenEnKostprijs_fldVerbouwingswerkenGenormeerdeOmgevingswerkenKostprijsFietsenberging</vt:lpstr>
      <vt:lpstr>OppervlakteVerbouwingswerkenEnKostprijs_fldVerbouwingswerkenGenormeerdeOmgevingswerkenKostprijsOpenSpeelplaats</vt:lpstr>
      <vt:lpstr>OppervlakteVerbouwingswerkenEnKostprijs_fldVerbouwingswerkenGenormeerdeOmgevingswerkenKostprijsOverdekteSpeelplaats</vt:lpstr>
      <vt:lpstr>OppervlakteVerbouwingswerkenEnKostprijs_fldVerbouwingswerkenGenormeerdeOmgevingswerkenKostprijsParkeerEnManoeuvreerruimte</vt:lpstr>
      <vt:lpstr>OppervlakteVerbouwingswerkenEnKostprijs_fldVerbouwingswerkenKostprijsLokalenLO</vt:lpstr>
      <vt:lpstr>OppervlakteVerbouwingswerkenEnKostprijs_fldVerbouwingswerkenKostprijsSchoolgebouwen</vt:lpstr>
    </vt:vector>
  </TitlesOfParts>
  <Company>AGIOn - Stafdienst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Aanvraagformulier Basisonderwijs</dc:title>
  <dc:subject>BaO subsidie-aanvraagformulier</dc:subject>
  <dc:creator>Tom De Smidt</dc:creator>
  <dc:description>AGIOn_x000d_
Stafdienst_x000d_
Tom De Smidt_x000d_
02 221 05 05_x000d_
tom.desmidt@agion.be</dc:description>
  <cp:lastModifiedBy>Sirou, Elke (AGION)</cp:lastModifiedBy>
  <cp:lastPrinted>2020-02-26T08:15:27Z</cp:lastPrinted>
  <dcterms:created xsi:type="dcterms:W3CDTF">2008-04-14T06:47:42Z</dcterms:created>
  <dcterms:modified xsi:type="dcterms:W3CDTF">2020-03-17T09:02:56Z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0x0101005A3792A7BE1240F8AF45D02FC33F38AF00A1C97E966CDC4BF0B14F589E5C154B6B00A89BE07EB8B5B9459C1B1CFBD85DCBC3</vt:lpwstr>
  </property>
</Properties>
</file>