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X:\JO\"/>
    </mc:Choice>
  </mc:AlternateContent>
  <xr:revisionPtr revIDLastSave="0" documentId="13_ncr:1_{1643635F-A297-4539-B88C-37ED887259CA}" xr6:coauthVersionLast="45" xr6:coauthVersionMax="45" xr10:uidLastSave="{00000000-0000-0000-0000-000000000000}"/>
  <workbookProtection workbookAlgorithmName="SHA-512" workbookHashValue="C6sdgCdNMXXS/kd2lJq4Ef/j9F8gh5Sc+38KicptNNIuziDAAxgZywFhb94nza8NkEqhdvo0+Xc7YrZDSX5YEA==" workbookSaltValue="n/5I+MFw35L+vux5UGMo5w==" workbookSpinCount="100000" lockStructure="1"/>
  <bookViews>
    <workbookView xWindow="-120" yWindow="-120" windowWidth="29040" windowHeight="15840" xr2:uid="{00000000-000D-0000-FFFF-FFFF00000000}"/>
  </bookViews>
  <sheets>
    <sheet name="aanvraag" sheetId="1" r:id="rId1"/>
  </sheets>
  <definedNames>
    <definedName name="AardAanvraag_fldAantalBijkomendePlaatsen">aanvraag!$B$248</definedName>
    <definedName name="AardAanvraag_fldAantalLeerlingenNieuweInfra">aanvraag!$B$252</definedName>
    <definedName name="AardAanvraag_fldAanvraagMotiveerGeplandeWerken">aanvraag!$B$209</definedName>
    <definedName name="AardAanvraag_fldAanvraagOmschrijfGeplandeWerken">aanvraag!$B$195</definedName>
    <definedName name="AardAanvraag_fldDatumUitvoeringWerkenJaar">aanvraag!$M$187:$P$187</definedName>
    <definedName name="AardAanvraag_fldDatumUitvoeringWerkenMaand">aanvraag!$G$187:$H$187</definedName>
    <definedName name="AardAanvraag_fldSubsidiesAndereOverhedenAndereWaarde">aanvraag!$J$238</definedName>
    <definedName name="AdministratieveGegevens_fldAankoopGebouwAard">aanvraag!$Q$77</definedName>
    <definedName name="AdministratieveGegevens_fldAankoopGebouwGemeente">aanvraag!$V$81</definedName>
    <definedName name="AdministratieveGegevens_fldAankoopGebouwNr">aanvraag!$AM$79</definedName>
    <definedName name="AdministratieveGegevens_fldAankoopGebouwPostcode">aanvraag!$Q$81</definedName>
    <definedName name="AdministratieveGegevens_fldAankoopGebouwStraat">aanvraag!$Q$79</definedName>
    <definedName name="AdministratieveGegevens_fldBIC">aanvraag!$I$129:$P$129</definedName>
    <definedName name="AdministratieveGegevens_fldCoördinerendeIMemail">aanvraag!$Q$122</definedName>
    <definedName name="AdministratieveGegevens_fldCoördinerendeIMGemeente">aanvraag!$V$116</definedName>
    <definedName name="AdministratieveGegevens_fldCoördinerendeIMGSM">aanvraag!$Q$120</definedName>
    <definedName name="AdministratieveGegevens_fldCoördinerendeIMNaam">aanvraag!$Q$112</definedName>
    <definedName name="AdministratieveGegevens_fldCoördinerendeIMNr">aanvraag!$AM$114</definedName>
    <definedName name="AdministratieveGegevens_fldCoördinerendeIMPostcode">aanvraag!$Q$116</definedName>
    <definedName name="AdministratieveGegevens_fldCoördinerendeIMStraat">aanvraag!$Q$114</definedName>
    <definedName name="AdministratieveGegevens_fldCoördinerendeIMTelefoon">aanvraag!$Q$118</definedName>
    <definedName name="AdministratieveGegevens_fldIBAN">aanvraag!$I$127:$X$127</definedName>
    <definedName name="AdministratieveGegevens_fldIMKBO">aanvraag!$B$133:$E$133,aanvraag!$G$133:$I$133,aanvraag!$K$133:$M$133</definedName>
    <definedName name="AdministratieveGegevens_fldKadastraleGegevensWerkenDatumAkte">aanvraag!$S$95:$T$95,aanvraag!$Y$95:$Z$95,aanvraag!$AD$95:$AG$95</definedName>
    <definedName name="AdministratieveGegevens_fldOnderwijsinstellingGemeente">aanvraag!$V$63</definedName>
    <definedName name="AdministratieveGegevens_fldOnderwijsinstellingNaam">aanvraag!$Q$59</definedName>
    <definedName name="AdministratieveGegevens_fldOnderwijsinstellingNr">aanvraag!$AM$61</definedName>
    <definedName name="AdministratieveGegevens_fldOnderwijsinstellingPostcode">aanvraag!$Q$63</definedName>
    <definedName name="AdministratieveGegevens_fldOnderwijsinstellingStraat">aanvraag!$Q$61</definedName>
    <definedName name="AdministratieveGegevens_fldSamenMetAnderVestiging">aanvraag!$AD$137</definedName>
    <definedName name="AdministratieveGegevens_fldSchoolbestuurGemeente">aanvraag!$V$53</definedName>
    <definedName name="AdministratieveGegevens_fldSchoolbestuurKBO">aanvraag!$Q$55:$T$55,aanvraag!$V$55:$X$55,aanvraag!$Z$55:$AB$55</definedName>
    <definedName name="AdministratieveGegevens_fldSchoolbestuurNaam">aanvraag!$Q$49</definedName>
    <definedName name="AdministratieveGegevens_fldSchoolbestuurNr">aanvraag!$AM$51</definedName>
    <definedName name="AdministratieveGegevens_fldSchoolbestuurPostcode">aanvraag!$Q$53</definedName>
    <definedName name="AdministratieveGegevens_fldSchoolbestuurStraat">aanvraag!$Q$51</definedName>
    <definedName name="AdministratieveGegevens_fldVestigingGemeente">aanvraag!$V$71</definedName>
    <definedName name="AdministratieveGegevens_fldVestigingInstellingsnummer">aanvraag!$Q$73</definedName>
    <definedName name="AdministratieveGegevens_fldVestigingNaam">aanvraag!$Q$67</definedName>
    <definedName name="AdministratieveGegevens_fldVestigingNr">aanvraag!$AM$69</definedName>
    <definedName name="AdministratieveGegevens_fldVestigingPostcode">aanvraag!$Q$71</definedName>
    <definedName name="AdministratieveGegevens_fldVestigingStraat">aanvraag!$Q$69</definedName>
    <definedName name="AdministratieveGegevens_fldVestigingWerkenAfdeling">aanvraag!$Q$87</definedName>
    <definedName name="AdministratieveGegevens_fldVestigingWerkenNr">aanvraag!$Q$91</definedName>
    <definedName name="AdministratieveGegevens_fldVestigingWerkenOppervlakteARE">aanvraag!$Z$93</definedName>
    <definedName name="AdministratieveGegevens_fldVestigingWerkenOppervlakteCA">aanvraag!$AI$93</definedName>
    <definedName name="AdministratieveGegevens_fldVestigingWerkenOppervlakteHA">aanvraag!$Q$93</definedName>
    <definedName name="AdministratieveGegevens_fldVestigingWerkenSectie">aanvraag!$Q$89</definedName>
    <definedName name="BerekeningBestaandBrutoOppervlakte_fldGebouwAfgebrokenOfOntrokkenBouwjaarGebouw1">aanvraag!$P$366</definedName>
    <definedName name="BerekeningBestaandBrutoOppervlakte_fldGebouwAfgebrokenOfOntrokkenBouwjaarGebouw2">aanvraag!$P$368</definedName>
    <definedName name="BerekeningBestaandBrutoOppervlakte_fldGebouwAfgebrokenOfOntrokkenBrutoOppM2Gebouw1">aanvraag!$G$366</definedName>
    <definedName name="BerekeningBestaandBrutoOppervlakte_fldGebouwAfgebrokenOfOntrokkenBrutoOppM2Gebouw2">aanvraag!$G$368</definedName>
    <definedName name="BerekeningBestaandBrutoOppervlakte_fldGenormeerdeOmgevingBehoudenBrutoOppM2Fietsenberging">aanvraag!$Q$416</definedName>
    <definedName name="BerekeningBestaandBrutoOppervlakte_fldGenormeerdeOmgevingBehoudenBrutoOppM2OpenEnOverdekteSpeelplaats">aanvraag!$Q$418</definedName>
    <definedName name="BerekeningBestaandBrutoOppervlakte_fldGenormeerdeOmgevingBehoudenBrutoOppM2OverdekteSpeelplaats">aanvraag!$Q$414</definedName>
    <definedName name="BerekeningBestaandBrutoOppervlakte_fldGenormeerdeOmgevingBehoudenBrutoOppM2ParkeerEnManoeuvreerruimte">aanvraag!$Q$420</definedName>
    <definedName name="BerekeningBestaandBrutoOppervlakte_fldLokaalLOAfgebrokenOfOntrokkenBouwjaarGebouw1">aanvraag!$P$392</definedName>
    <definedName name="BerekeningBestaandBrutoOppervlakte_fldLokaalLOAfgebrokenOfOntrokkenBouwjaarGebouw2">aanvraag!$P$394</definedName>
    <definedName name="BerekeningBestaandBrutoOppervlakte_fldLokaalLOAfgebrokenOfOntrokkenBrutoOppM2Gebouw1">aanvraag!$G$392</definedName>
    <definedName name="BerekeningBestaandBrutoOppervlakte_fldLokaalLOAfgebrokenOfOntrokkenBrutoOppM2Gebouw2">aanvraag!$G$394</definedName>
    <definedName name="BerekeningBestaandBrutoOppervlakte_fldLokaalLOAfgebrokenOfOntrokkenGebouwcodeGebouw1">aanvraag!$B$392</definedName>
    <definedName name="BerekeningBestaandBrutoOppervlakte_fldLokaalLOAfgebrokenOfOntrokkenGebouwcodeGebouw2">aanvraag!$B$394</definedName>
    <definedName name="BerekeningBestaandBrutoOppervlakte_fldLokaalLOBouwjaarGebouw1">aanvraag!$S$379</definedName>
    <definedName name="BerekeningBestaandBrutoOppervlakte_fldLokaalLOBouwjaarGebouw2">aanvraag!$S$381</definedName>
    <definedName name="BerekeningBestaandBrutoOppervlakte_fldLokaalLOBouwjaarGebouw3">aanvraag!$S$383</definedName>
    <definedName name="BerekeningBestaandBrutoOppervlakte_fldLokaalLOBrutoOppM2Gebouw1">aanvraag!$I$379</definedName>
    <definedName name="BerekeningBestaandBrutoOppervlakte_fldLokaalLOBrutoOppM2Gebouw2">aanvraag!$I$381</definedName>
    <definedName name="BerekeningBestaandBrutoOppervlakte_fldLokaalLOBrutoOppM2Gebouw3">aanvraag!$I$383</definedName>
    <definedName name="BerekeningBestaandBrutoOppervlakte_fldLokaalLOGebouwCodeGebouw1">aanvraag!$B$379</definedName>
    <definedName name="BerekeningBestaandBrutoOppervlakte_fldLokaalLOGebouwCodeGebouw2">aanvraag!$B$381</definedName>
    <definedName name="BerekeningBestaandBrutoOppervlakte_fldLokaalLOGebouwCodeGebouw3">aanvraag!$B$383</definedName>
    <definedName name="BerekeningBestaandBrutoOppervlakte_fldSchoolgebouwenBouwjaarGebouw1">aanvraag!$S$340</definedName>
    <definedName name="BerekeningBestaandBrutoOppervlakte_fldSchoolgebouwenBouwjaarGebouw2">aanvraag!$S$342</definedName>
    <definedName name="BerekeningBestaandBrutoOppervlakte_fldSchoolgebouwenBouwjaarGebouw3">aanvraag!$S$344</definedName>
    <definedName name="BerekeningBestaandBrutoOppervlakte_fldSchoolgebouwenBouwjaarGebouw4">aanvraag!$S$346</definedName>
    <definedName name="BerekeningBestaandBrutoOppervlakte_fldSchoolgebouwenBouwjaarGebouw5">aanvraag!$S$348</definedName>
    <definedName name="BerekeningBestaandBrutoOppervlakte_fldSchoolgebouwenBouwjaarGebouw6">aanvraag!$S$350</definedName>
    <definedName name="BerekeningBestaandBrutoOppervlakte_fldSchoolgebouwenBouwjaarGebouw7">aanvraag!$S$352</definedName>
    <definedName name="BerekeningBestaandBrutoOppervlakte_fldSchoolgebouwenBouwjaarGebouw8">aanvraag!$S$354</definedName>
    <definedName name="BerekeningBestaandBrutoOppervlakte_fldSchoolgebouwenBrutoOppM2Gebouw1">aanvraag!$I$340</definedName>
    <definedName name="BerekeningBestaandBrutoOppervlakte_fldSchoolgebouwenBrutoOppM2Gebouw2">aanvraag!$I$342</definedName>
    <definedName name="BerekeningBestaandBrutoOppervlakte_fldSchoolgebouwenBrutoOppM2Gebouw3">aanvraag!$I$344</definedName>
    <definedName name="BerekeningBestaandBrutoOppervlakte_fldSchoolgebouwenBrutoOppM2Gebouw4">aanvraag!$I$346</definedName>
    <definedName name="BerekeningBestaandBrutoOppervlakte_fldSchoolgebouwenBrutoOppM2Gebouw5">aanvraag!$I$348</definedName>
    <definedName name="BerekeningBestaandBrutoOppervlakte_fldSchoolgebouwenBrutoOppM2Gebouw6">aanvraag!$I$350</definedName>
    <definedName name="BerekeningBestaandBrutoOppervlakte_fldSchoolgebouwenBrutoOppM2Gebouw7">aanvraag!$I$352</definedName>
    <definedName name="BerekeningBestaandBrutoOppervlakte_fldSchoolgebouwenBrutoOppM2Gebouw8">aanvraag!$I$354</definedName>
    <definedName name="BerekeningBestaandBrutoOppervlakte_fldTechnischeLokalenBrutoOppM2AndereLokalen">aanvraag!$Q$410</definedName>
    <definedName name="BerekeningBestaandBrutoOppervlakte_fldTechnischeLokalenBrutoOppM2Hoogspanningscabine">aanvraag!$Q$404</definedName>
    <definedName name="BerekeningBestaandBrutoOppervlakte_fldTechnischeLokalenBrutoOppM2Machinekamer">aanvraag!$Q$406</definedName>
    <definedName name="BerekeningBestaandBrutoOppervlakte_fldTechnischeLokalenBrutoOppM2OpslagplaatsBrandstof">aanvraag!$Q$408</definedName>
    <definedName name="BerekeningBestaandBrutoOppervlakte_fldTechnischeLokalenBrutoOppM2Stookplaats1">aanvraag!$Q$400</definedName>
    <definedName name="BerekeningBestaandBrutoOppervlakte_fldTechnischeLokalenBrutoOppM2Stookplaats2">aanvraag!$Q$402</definedName>
    <definedName name="BerekeningBestaandeBrutoOppervlakte_fldGebouwcode1">aanvraag!$B$340</definedName>
    <definedName name="BerekeningBestaandeBrutoOppervlakte_fldGebouwcode2">aanvraag!$B$342</definedName>
    <definedName name="BerekeningBestaandeBrutoOppervlakte_fldGebouwcode3">aanvraag!$B$344</definedName>
    <definedName name="BerekeningBestaandeBrutoOppervlakte_fldGebouwcode4">aanvraag!$B$346</definedName>
    <definedName name="BerekeningBestaandeBrutoOppervlakte_fldGebouwcode5">aanvraag!$B$348</definedName>
    <definedName name="BerekeningBestaandeBrutoOppervlakte_fldGebouwcode6">aanvraag!$B$350</definedName>
    <definedName name="BerekeningBestaandeBrutoOppervlakte_fldGebouwcode7">aanvraag!$B$352</definedName>
    <definedName name="BerekeningBestaandeBrutoOppervlakte_fldGebouwcode8">aanvraag!$B$354</definedName>
    <definedName name="BerekeningBestaandeBrutoOppervlakte_fldGebouwcodeAfbraak1">aanvraag!$B$366</definedName>
    <definedName name="BerekeningBestaandeBrutoOppervlakte_fldGebouwcodeAfbraak2">aanvraag!$B$368</definedName>
    <definedName name="BerekeningFysischeNorm_fldAantalFiets">aanvraag!$B$269</definedName>
    <definedName name="BerekeningFysischeNorm_fldAantalKleuters">aanvraag!$Q$261</definedName>
    <definedName name="BerekeningFysischeNorm_fldAantalLeerlingenLagere">aanvraag!$Q$263</definedName>
    <definedName name="BerekeningFysischeNorm_fldAantalPersoneelsledenHalveOpdracht">aanvraag!$B$273</definedName>
    <definedName name="BerekeningFysischeNorm_fldAantalUurAnglicaanseLevensbeschouwing">aanvraag!$Q$287</definedName>
    <definedName name="BerekeningFysischeNorm_fldAantalUurCultuurLevensbeschouwing">aanvraag!$Q$291</definedName>
    <definedName name="BerekeningFysischeNorm_fldAantalUurIslamitischeLevensbeschouwing">aanvraag!$Q$283</definedName>
    <definedName name="BerekeningFysischeNorm_fldAantalUurIsrealitischeLevenbeschouwing">aanvraag!$Q$281</definedName>
    <definedName name="BerekeningFysischeNorm_fldAantalUurKatholiekeLevensbeschouwing">aanvraag!$Q$277</definedName>
    <definedName name="BerekeningFysischeNorm_fldAantalUurNietConfessioneleLevensbeschouwing">aanvraag!$Q$289</definedName>
    <definedName name="BerekeningFysischeNorm_fldAantalUurOrthodoxeLevensbeschouwing">aanvraag!$Q$285</definedName>
    <definedName name="BerekeningFysischeNorm_fldAantalUurProtestantseLevensbeschouwing">aanvraag!$Q$279</definedName>
    <definedName name="BerekeningTotaleKostprijs_fldTotaleKostprijsAfbraakwerken">aanvraag!$Q$537</definedName>
    <definedName name="BerekeningTotaleKostprijs_fldTotaleKostprijsEersteUitrustingLokalenLO">aanvraag!$Q$555</definedName>
    <definedName name="BerekeningTotaleKostprijs_fldTotaleKostprijsEersteUitrustingOpenSpeelplaats">aanvraag!$Q$559</definedName>
    <definedName name="BerekeningTotaleKostprijs_fldTotaleKostprijsEersteUitrustingOverdekteSpeelplaats">aanvraag!$Q$557</definedName>
    <definedName name="BerekeningTotaleKostprijs_fldTotaleKostprijsEersteUitrustingSchoolgebouwen">aanvraag!$Q$553</definedName>
    <definedName name="GegevensSubsidiewaarden_fldInstellingAdministratieveZetelGemeente">aanvraag!$V$166</definedName>
    <definedName name="GegevensSubsidiewaarden_fldInstellingAdministratieveZetelHuisnummer">aanvraag!$AM$164</definedName>
    <definedName name="GegevensSubsidiewaarden_fldInstellingAdministratieveZetelPostnummer">aanvraag!$Q$166</definedName>
    <definedName name="GegevensSubsidiewaarden_fldInstellingAdministratieveZetelStraat">aanvraag!$Q$164</definedName>
    <definedName name="GegevensSubsidiewaarden_fldInstellingBeschikbaarGebouwGemeente">aanvraag!$V$172</definedName>
    <definedName name="GegevensSubsidiewaarden_fldInstellingBeschikbaarGebouwHuisnummer">aanvraag!$AM$170</definedName>
    <definedName name="GegevensSubsidiewaarden_fldInstellingBeschikbaarGebouwPostnummer">aanvraag!$Q$172</definedName>
    <definedName name="GegevensSubsidiewaarden_fldInstellingBeschikbaarGebouwStraat">aanvraag!$Q$170</definedName>
    <definedName name="GegevensSubsidiewaarden_fldInstellingInrichtendeMachtOfSchoolbestuur">aanvraag!$Q$159</definedName>
    <definedName name="Ondertekening_fldFunctie">aanvraag!$O$641</definedName>
    <definedName name="Ondertekening_fldHandtekening">aanvraag!$O$633</definedName>
    <definedName name="Ondertekening_fldNaam">aanvraag!$O$639</definedName>
    <definedName name="Ondertekening_fldOndertekeningsDatum">aanvraag!$Q$631:$R$631,aanvraag!$W$631:$X$631,aanvraag!$AB$631:$AE$631</definedName>
    <definedName name="Ontvangstdatum_fldOntvangstdatum">aanvraag!$AI$10</definedName>
    <definedName name="OppervlakteNieuwbouwEnKostprijs_fldBouwjaarLokalenLOGebouw1Aankoop">aanvraag!$R$431</definedName>
    <definedName name="OppervlakteNieuwbouwEnKostprijs_fldBouwjaarLokalenLOGebouw1Afbraak">aanvraag!$R$444</definedName>
    <definedName name="OppervlakteNieuwbouwEnKostprijs_fldBouwjaarSchoollokalenGebouw1Aankoop">aanvraag!$R$429</definedName>
    <definedName name="OppervlakteNieuwbouwEnKostprijs_fldBouwjaarSchoollokalenGebouw1Afbraak">aanvraag!$R$442</definedName>
    <definedName name="OppervlakteNieuwbouwEnKostprijs_fldBouwjaarTechnischeLokalenGebouw1Aankoop">aanvraag!$R$433</definedName>
    <definedName name="OppervlakteNieuwbouwEnKostprijs_fldBouwjaarTechnischeLokalenGebouw1Afbraak">aanvraag!$R$446</definedName>
    <definedName name="OppervlakteNieuwbouwEnKostprijs_fldBrutoOppFietsenbergplaatsAfbraak">aanvraag!$Q$478</definedName>
    <definedName name="OppervlakteNieuwbouwEnKostprijs_fldBrutoOppLokalenLOGebouw1Aankoop">aanvraag!$I$431</definedName>
    <definedName name="OppervlakteNieuwbouwEnKostprijs_fldBrutoOppLokalenLOGebouw1Afbraak">aanvraag!$I$444</definedName>
    <definedName name="OppervlakteNieuwbouwEnKostprijs_fldBrutoOppOpenSpeelplaatsAfbraak">aanvraag!$Q$476</definedName>
    <definedName name="OppervlakteNieuwbouwEnKostprijs_fldBrutoOppOverdekteSpeelplaatsAfbraak">aanvraag!$Q$474</definedName>
    <definedName name="OppervlakteNieuwbouwEnKostprijs_fldBrutoOppParkeerEnManoeuvreerruimteAfbraak">aanvraag!$Q$480</definedName>
    <definedName name="OppervlakteNieuwbouwEnKostprijs_fldBrutoOppSchoollokalenGebouw1Aankoop">aanvraag!$I$429</definedName>
    <definedName name="OppervlakteNieuwbouwEnKostprijs_fldBrutoOppSchoollokalenGebouw1Afbraak">aanvraag!$I$442</definedName>
    <definedName name="OppervlakteNieuwbouwEnKostprijs_fldBrutoOppTechnischeLokalenGebouw1Aankoop">aanvraag!$I$433</definedName>
    <definedName name="OppervlakteNieuwbouwEnKostprijs_fldBrutoOppTechnischeLokalenGebouw1Afbraak">aanvraag!$I$446</definedName>
    <definedName name="OppervlakteNieuwbouwEnKostprijs_fldKostprijsLokalenLOGebouw1Aankoop">aanvraag!$AG$431</definedName>
    <definedName name="OppervlakteNieuwbouwEnKostprijs_fldKostprijsSchoollokalenGebouw1Aankoop">aanvraag!$AG$429</definedName>
    <definedName name="OppervlakteNieuwbouwEnKostprijs_fldKostprijsTechnischeLokalenGebouw1Aankoop">aanvraag!$AG$433</definedName>
    <definedName name="OppervlakteNieuwbouwEnKostprijs_fldNieuwbouwGenormeerdeOmgevingBrutoOppM2Fietsenberging">aanvraag!$Q$465</definedName>
    <definedName name="OppervlakteNieuwbouwEnKostprijs_fldNieuwbouwGenormeerdeOmgevingBrutoOppM2OpenSpeelplaats">aanvraag!$Q$463</definedName>
    <definedName name="OppervlakteNieuwbouwEnKostprijs_fldNieuwbouwGenormeerdeOmgevingBrutoOppM2OverdekteSpeelplaats">aanvraag!$Q$461</definedName>
    <definedName name="OppervlakteNieuwbouwEnKostprijs_fldNieuwbouwGenormeerdeOmgevingBrutoOppM2ParkeerEnManoeuvreerruimte">aanvraag!$Q$467</definedName>
    <definedName name="OppervlakteNieuwbouwEnKostprijs_fldNieuwbouwGenormeerdeOmgevingKostprijsFietsenberging">aanvraag!$Z$465</definedName>
    <definedName name="OppervlakteNieuwbouwEnKostprijs_fldNieuwbouwGenormeerdeOmgevingKostprijsOpenSpeelplaats">aanvraag!$Z$463</definedName>
    <definedName name="OppervlakteNieuwbouwEnKostprijs_fldNieuwbouwGenormeerdeOmgevingKostprijsOverdekteSpeelplaats">aanvraag!$Z$461</definedName>
    <definedName name="OppervlakteNieuwbouwEnKostprijs_fldNieuwbouwGenormeerdeOmgevingKostprijsParkeerEnManoeuvreerruimte">aanvraag!$Z$467</definedName>
    <definedName name="OppervlakteVerbouwingswerkenEnKostprijs_fldKostprijsNietGenormeerdeOmgevingswerken">aanvraag!$B$525</definedName>
    <definedName name="OppervlakteVerbouwingswerkenEnKostprijs_fldVerbouwingswerkenBrutoOppM2LokalenLO">aanvraag!$Q$503</definedName>
    <definedName name="OppervlakteVerbouwingswerkenEnKostprijs_fldVerbouwingswerkenBrutoOppM2Schoolgebouwen">aanvraag!$Q$501</definedName>
    <definedName name="OppervlakteVerbouwingswerkenEnKostprijs_fldVerbouwingswerkenBrutoOppM2TechnischeLokalen">aanvraag!$Q$505</definedName>
    <definedName name="OppervlakteVerbouwingswerkenEnKostprijs_fldVerbouwingswerkenGenormeerdeOmgevingswerkenBrutoOppM2Fietsenberging">aanvraag!$Q$515</definedName>
    <definedName name="OppervlakteVerbouwingswerkenEnKostprijs_fldVerbouwingswerkenGenormeerdeOmgevingswerkenBrutoOppM2OpenSpeelplaats">aanvraag!$Q$513</definedName>
    <definedName name="OppervlakteVerbouwingswerkenEnKostprijs_fldVerbouwingswerkenGenormeerdeOmgevingswerkenBrutoOppM2OverdekteSpeelplaats">aanvraag!$Q$511</definedName>
    <definedName name="OppervlakteVerbouwingswerkenEnKostprijs_fldVerbouwingswerkenGenormeerdeOmgevingswerkenBrutoOppM2ParkeerEnManoeuvreerruimte">aanvraag!$Q$517</definedName>
    <definedName name="OppervlakteVerbouwingswerkenEnKostprijs_fldVerbouwingswerkenGenormeerdeOmgevingswerkenKostprijsFietsenberging">aanvraag!$Z$515</definedName>
    <definedName name="OppervlakteVerbouwingswerkenEnKostprijs_fldVerbouwingswerkenGenormeerdeOmgevingswerkenKostprijsOpenSpeelplaats">aanvraag!$Z$513</definedName>
    <definedName name="OppervlakteVerbouwingswerkenEnKostprijs_fldVerbouwingswerkenGenormeerdeOmgevingswerkenKostprijsOverdekteSpeelplaats">aanvraag!$Z$511</definedName>
    <definedName name="OppervlakteVerbouwingswerkenEnKostprijs_fldVerbouwingswerkenGenormeerdeOmgevingswerkenKostprijsParkeerEnManoeuvreerruimte">aanvraag!$Z$517</definedName>
    <definedName name="OppervlakteVerbouwingswerkenEnKostprijs_fldVerbouwingswerkenKostprijsLokalenLO">aanvraag!$Z$503</definedName>
    <definedName name="OppervlakteVerbouwingswerkenEnKostprijs_fldVerbouwingswerkenKostprijsSchoolgebouwen">aanvraag!$Z$501</definedName>
    <definedName name="OppervlakteVerbouwingswerkenEnKostprijs_fldVerbouwingswerkenKostprijsTechnischeLokalen">aanvraag!$Z$505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39" i="1" l="1"/>
  <c r="P579" i="1" l="1"/>
  <c r="Q492" i="1" l="1"/>
  <c r="Q490" i="1"/>
  <c r="Q488" i="1"/>
  <c r="Q486" i="1"/>
  <c r="P587" i="1" l="1"/>
  <c r="P585" i="1"/>
  <c r="P583" i="1"/>
  <c r="P581" i="1"/>
  <c r="Q551" i="1"/>
  <c r="Q548" i="1"/>
  <c r="Q543" i="1"/>
  <c r="Q541" i="1"/>
  <c r="Z505" i="1"/>
  <c r="W587" i="1"/>
  <c r="W585" i="1"/>
  <c r="Z446" i="1"/>
  <c r="Z444" i="1"/>
  <c r="Z442" i="1"/>
  <c r="AG433" i="1"/>
  <c r="Y433" i="1"/>
  <c r="Y431" i="1"/>
  <c r="Y429" i="1"/>
  <c r="X394" i="1"/>
  <c r="X392" i="1"/>
  <c r="AB383" i="1"/>
  <c r="AB381" i="1"/>
  <c r="AB379" i="1"/>
  <c r="X368" i="1"/>
  <c r="X366" i="1"/>
  <c r="AF354" i="1"/>
  <c r="AF352" i="1"/>
  <c r="AF350" i="1"/>
  <c r="AF348" i="1"/>
  <c r="AF346" i="1"/>
  <c r="AF344" i="1"/>
  <c r="AF342" i="1"/>
  <c r="AF340" i="1"/>
  <c r="Q325" i="1"/>
  <c r="AK587" i="1" s="1"/>
  <c r="Q323" i="1"/>
  <c r="AK585" i="1" s="1"/>
  <c r="Q294" i="1"/>
  <c r="AQ291" i="1"/>
  <c r="AQ289" i="1"/>
  <c r="AQ287" i="1"/>
  <c r="AQ285" i="1"/>
  <c r="AQ283" i="1"/>
  <c r="AQ281" i="1"/>
  <c r="AQ279" i="1"/>
  <c r="AQ277" i="1"/>
  <c r="Q265" i="1"/>
  <c r="AQ303" i="1" s="1"/>
  <c r="Q303" i="1" s="1"/>
  <c r="AQ263" i="1"/>
  <c r="AQ261" i="1"/>
  <c r="AL370" i="1" l="1"/>
  <c r="P575" i="1" s="1"/>
  <c r="AK396" i="1"/>
  <c r="P577" i="1" s="1"/>
  <c r="AA545" i="1"/>
  <c r="J450" i="1"/>
  <c r="W575" i="1" s="1"/>
  <c r="J454" i="1"/>
  <c r="W579" i="1" s="1"/>
  <c r="AD579" i="1" s="1"/>
  <c r="J452" i="1"/>
  <c r="W577" i="1" s="1"/>
  <c r="AD585" i="1"/>
  <c r="AQ265" i="1"/>
  <c r="Q309" i="1" s="1"/>
  <c r="W583" i="1"/>
  <c r="AD583" i="1" s="1"/>
  <c r="AQ294" i="1"/>
  <c r="Q307" i="1" s="1"/>
  <c r="Q561" i="1"/>
  <c r="AD587" i="1"/>
  <c r="Q319" i="1"/>
  <c r="AK583" i="1" s="1"/>
  <c r="Q321" i="1"/>
  <c r="AK581" i="1" s="1"/>
  <c r="Q305" i="1"/>
  <c r="W581" i="1"/>
  <c r="AD581" i="1" s="1"/>
  <c r="AD575" i="1" l="1"/>
  <c r="B315" i="1"/>
  <c r="AK577" i="1" s="1"/>
  <c r="AD577" i="1"/>
  <c r="Q311" i="1"/>
  <c r="AK575" i="1" s="1"/>
</calcChain>
</file>

<file path=xl/sharedStrings.xml><?xml version="1.0" encoding="utf-8"?>
<sst xmlns="http://schemas.openxmlformats.org/spreadsheetml/2006/main" count="494" uniqueCount="245">
  <si>
    <t xml:space="preserve"> </t>
  </si>
  <si>
    <t>//////////////////////////////////////////////////////////////////////////////////////////////////////////////////////////////////////////////////////</t>
  </si>
  <si>
    <t>Agentschap voor Infrastructuur in het Onderwijs</t>
  </si>
  <si>
    <t>In te vullen door de</t>
  </si>
  <si>
    <t>Afdeling Reguliere Financiering</t>
  </si>
  <si>
    <t>behandelende afdeling</t>
  </si>
  <si>
    <t>Koning Albert II-laan 15, 1210 BRUSSEL</t>
  </si>
  <si>
    <t>ontvangstdatum</t>
  </si>
  <si>
    <t>info@agion.be</t>
  </si>
  <si>
    <t>www.agion.be</t>
  </si>
  <si>
    <t>Waarvoor dient dit formulier?</t>
  </si>
  <si>
    <t>Hoe vult u dit formulier in?</t>
  </si>
  <si>
    <t>Waar kunt u terecht voor meer informatie?</t>
  </si>
  <si>
    <t>Op</t>
  </si>
  <si>
    <t>Administratieve gegevens</t>
  </si>
  <si>
    <t>vrij gesubsidieerd onderwijs</t>
  </si>
  <si>
    <t>gemeentelijk onderwijs</t>
  </si>
  <si>
    <t>provinciaal onderwijs</t>
  </si>
  <si>
    <t>Antwerpen</t>
  </si>
  <si>
    <t>Limburg</t>
  </si>
  <si>
    <t>Vlaams-Brabant</t>
  </si>
  <si>
    <t>Brussels Hoofdstedelijk Gewest</t>
  </si>
  <si>
    <t>Oost-Vlaanderen</t>
  </si>
  <si>
    <t>West-Vlaanderen</t>
  </si>
  <si>
    <t>ja</t>
  </si>
  <si>
    <t>nee</t>
  </si>
  <si>
    <t>Dient u deze subsidieaanvraag in via Katholiek Onderwijs Vlaanderen?</t>
  </si>
  <si>
    <t>naam</t>
  </si>
  <si>
    <t>straat en nummer</t>
  </si>
  <si>
    <t>postnummer en gemeente</t>
  </si>
  <si>
    <t>ondernemingsnummer</t>
  </si>
  <si>
    <t>Vul de gegevens van de onderwijsinstelling in.</t>
  </si>
  <si>
    <t>afdeling</t>
  </si>
  <si>
    <t>sectie</t>
  </si>
  <si>
    <t>nummer(s)</t>
  </si>
  <si>
    <t>oppervlakte van de percelen</t>
  </si>
  <si>
    <t>ha</t>
  </si>
  <si>
    <t>a</t>
  </si>
  <si>
    <t>ca</t>
  </si>
  <si>
    <t>dag</t>
  </si>
  <si>
    <t>maand</t>
  </si>
  <si>
    <t>jaar</t>
  </si>
  <si>
    <t>Bent u de coördinerende inrichtende macht voor dit dossier?</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</si>
  <si>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</si>
  <si>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</si>
  <si>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</si>
  <si>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</si>
  <si>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</si>
  <si>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</si>
  <si>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</si>
  <si>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</si>
  <si>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Gegevens over de subsidievoorwaarden</t>
  </si>
  <si>
    <t>Is er binnen een straal van één kilometer een beschikbaar schoolgebouw dat volledig onbezet is of dat binnen het schooljaar kan worden vrijgemaakt?</t>
  </si>
  <si>
    <t>Vul de gegevens van die instelling in.</t>
  </si>
  <si>
    <t>administratieve zetel</t>
  </si>
  <si>
    <t>beschikbaar gebouw</t>
  </si>
  <si>
    <t>Aard van de aanvraag</t>
  </si>
  <si>
    <t>euro</t>
  </si>
  <si>
    <t>agentschap Onroerend Erfgoed</t>
  </si>
  <si>
    <t>VIPA</t>
  </si>
  <si>
    <t>VGC</t>
  </si>
  <si>
    <t>andere instantie:</t>
  </si>
  <si>
    <t>Vul het aantal bijkomende plaatsen in dat wordt gecreëerd via dit infrastructuurproject.</t>
  </si>
  <si>
    <t>Berekening van de fysische norm</t>
  </si>
  <si>
    <t>Op www.agion.be vindt u welke tellingsdatum u moet gebruiken.</t>
  </si>
  <si>
    <t>totaal aantal leerlingen</t>
  </si>
  <si>
    <t>Vul het aantal leerlingen en personeelsleden in die met de fiets of bromfiets naar school komen.</t>
  </si>
  <si>
    <t>Vul het aantal personeelsleden in die minstens een halve opdracht vervullen.</t>
  </si>
  <si>
    <t>uur</t>
  </si>
  <si>
    <t>m²</t>
  </si>
  <si>
    <t>totaal</t>
  </si>
  <si>
    <t>Toegelaten oppervlakte voor schoolgebouwen</t>
  </si>
  <si>
    <t>Toegelaten oppervlakte voor genormeerde omgevingswerken</t>
  </si>
  <si>
    <t>som open en overdekte speelplaats</t>
  </si>
  <si>
    <t>overdekte speelplaats</t>
  </si>
  <si>
    <t>fietsenbergplaats</t>
  </si>
  <si>
    <t>parkeer- en manoeuvreerruimte</t>
  </si>
  <si>
    <t>Berekening van de bestaande bruto-oppervlakte</t>
  </si>
  <si>
    <t>bruto-oppervlakte</t>
  </si>
  <si>
    <t>bouwjaar</t>
  </si>
  <si>
    <t>in aanmerking te nemen bruto-oppervlakte</t>
  </si>
  <si>
    <t>gesubsidieerd door AGION</t>
  </si>
  <si>
    <t>Hier vindt u de bruto-oppervlakte van de schoolgebouwen die in aanmerking wordt genomen.</t>
  </si>
  <si>
    <t>Hier vindt u de bruto-oppervlakte van de lokalen lo die in aanmerking wordt genomen.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</si>
  <si>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</si>
  <si>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</si>
  <si>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</si>
  <si>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</si>
  <si>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</si>
  <si>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</si>
  <si>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</si>
  <si>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</si>
  <si>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kostprijs</t>
  </si>
  <si>
    <t>schoolgebouwen</t>
  </si>
  <si>
    <t>lokalen lo</t>
  </si>
  <si>
    <t>technische lokalen</t>
  </si>
  <si>
    <t>Vul de bruto-oppervlakte en de kostprijs, exclusief btw, in van de genormeerde omgevingswerken.</t>
  </si>
  <si>
    <t>open speelplaats</t>
  </si>
  <si>
    <t>Oppervlakte en kostprijs van de niet-genormeerde omgevingswerken</t>
  </si>
  <si>
    <t>Vul de kostprijs, exclusief btw, in van de niet-genormeerde omgevingswerken.</t>
  </si>
  <si>
    <t>Niet-genormeerde omgevingswerken zijn afsluitingen, toegangswegen, groenaanleg en andere omgevingswerken.</t>
  </si>
  <si>
    <t>Berekening van de totale kostprijs</t>
  </si>
  <si>
    <t>Vul de kostprijs van de afbraakwerken en de eerste uitrusting in.</t>
  </si>
  <si>
    <t>afbraakwerken</t>
  </si>
  <si>
    <t>niet-genormeerde omgevingswerken</t>
  </si>
  <si>
    <t>verbouwing schoolgebouwen</t>
  </si>
  <si>
    <t>verbouwing lokalen lo</t>
  </si>
  <si>
    <t>verbouwing genormeerde omgevingswerken</t>
  </si>
  <si>
    <t>eerste uitrusting schoolgebouwen</t>
  </si>
  <si>
    <t>eerste uitrusting lokalen lo</t>
  </si>
  <si>
    <t>eerste uitrusting overdekte speelplaats</t>
  </si>
  <si>
    <t>eerste uitrusting open speelplaats</t>
  </si>
  <si>
    <t>Vergelijkingstabel</t>
  </si>
  <si>
    <t>In de onderstaande tabel vindt u een overzicht van de bestaande bruto-oppervlakte, de bruto-oppervlakte na de werken en de maximale bruto-oppervlakte.</t>
  </si>
  <si>
    <t>bestaande in aanmerking te nemen bruto-oppervlakte</t>
  </si>
  <si>
    <t>som van kolom 1 en 2</t>
  </si>
  <si>
    <t>maximaal toegelaten oppervlakte volgens de normen</t>
  </si>
  <si>
    <t>Bij te voegen bewijsstukken</t>
  </si>
  <si>
    <t>Kruis alle bewijsstukken aan die u bij dit formulier voegt.</t>
  </si>
  <si>
    <t>een gedetailleerde berekeningswijze van de bruto-oppervlakte</t>
  </si>
  <si>
    <t>Ondertekening</t>
  </si>
  <si>
    <t>datum</t>
  </si>
  <si>
    <t>handtekening</t>
  </si>
  <si>
    <t>functie</t>
  </si>
  <si>
    <t>Aan wie bezorgt u dit formulier?</t>
  </si>
  <si>
    <t>Bezorg zowel de Excelversie als een ingescande ondertekende versie.</t>
  </si>
  <si>
    <t>Vul het aantal uren levensbeschouwelijke lessen in die niet in het lestijdenpakket zijn opgenomen.</t>
  </si>
  <si>
    <t>katholieke godsdienst</t>
  </si>
  <si>
    <t>protestantse godsdienst</t>
  </si>
  <si>
    <t>israëlitische godsdienst</t>
  </si>
  <si>
    <t>islamitische godsdienst</t>
  </si>
  <si>
    <t>orthodoxe godsdienst</t>
  </si>
  <si>
    <t>anglicaanse godsdienst</t>
  </si>
  <si>
    <t>niet-confessionele zedenleer</t>
  </si>
  <si>
    <t>cultuurbeschouwing</t>
  </si>
  <si>
    <t>totaal
aantal levensbeschouwelijke lessen</t>
  </si>
  <si>
    <t>aantal leerlingen in de lagere afdeling</t>
  </si>
  <si>
    <t>Oppervlakte en kostprijs van het aan te kopen gebouw</t>
  </si>
  <si>
    <t>Oppervlakte en kostprijs van de eventuele werken na aankoop</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</si>
  <si>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</si>
  <si>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Subsidieaanvraag voor de aankoop van een gebouw voor het gewoon basisonderwijs</t>
  </si>
  <si>
    <r>
      <rPr>
        <b/>
        <sz val="10"/>
        <rFont val="Calibri"/>
        <family val="2"/>
        <scheme val="minor"/>
      </rPr>
      <t xml:space="preserve">T </t>
    </r>
    <r>
      <rPr>
        <sz val="10"/>
        <rFont val="Calibri"/>
        <family val="2"/>
        <scheme val="minor"/>
      </rPr>
      <t xml:space="preserve"> 02 221 05 11 </t>
    </r>
  </si>
  <si>
    <t>Met dit formulier vraagt de inrichtende macht van de school, per vestigingsplaats, subsidies aan voor de aankoop van een gebouw voor het gewoon basisonderwijs. Als er na de aankoop werken uitgevoerd moeten worden, geeft u dat al aan in dit formulier. Om een subsidie aan te vragen voor die werken, dient u een apart formulier in. U volgt daarbij de standaardprocedure voor de aanvraag van een subsidie voor infrastructuurwerken.</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</si>
  <si>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</si>
  <si>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</si>
  <si>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</si>
  <si>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de vestigingsplaats?</t>
  </si>
  <si>
    <t>In welke provincie ligt de vestigingsplaats?</t>
  </si>
  <si>
    <t>Vul de gegevens van het schoolbestuur in.</t>
  </si>
  <si>
    <t>Vul de gegevens van de vestigingsplaats in die het aan te kopen gebouw zal gebruiken.</t>
  </si>
  <si>
    <t>instellings- 
en vestigingsplaatsnummer</t>
  </si>
  <si>
    <t>Vul de administratieve gegevens in van het aan te kopen gebouw.</t>
  </si>
  <si>
    <t>aard van het gebouw</t>
  </si>
  <si>
    <t>Vul de kadastrale gegevens in van het aan te kopen gebouw.</t>
  </si>
  <si>
    <t>Voeg de volgende documenten bij dit formulier: de verkoopovereenkomst, het kadastraal plan en de kadastrale legger, het bodemattest, een korte beschrijving van de bestaande gebouwen, het situeringsplan van het aan te kopen gebouw en de grondplannen van het aan te kopen gebouw.</t>
  </si>
  <si>
    <t>datum verkoopovereenkomst</t>
  </si>
  <si>
    <t>Dient u deze subsidieaanvraag samen met een andere inrichtende macht in?</t>
  </si>
  <si>
    <r>
      <t>ja.</t>
    </r>
    <r>
      <rPr>
        <i/>
        <sz val="10"/>
        <rFont val="Calibri"/>
        <family val="2"/>
        <scheme val="minor"/>
      </rPr>
      <t xml:space="preserve"> Ga naar vraag 10.</t>
    </r>
  </si>
  <si>
    <r>
      <t>nee.</t>
    </r>
    <r>
      <rPr>
        <i/>
        <sz val="10"/>
        <rFont val="Calibri"/>
        <family val="2"/>
        <scheme val="minor"/>
      </rPr>
      <t xml:space="preserve"> Ga naar vraag 11.</t>
    </r>
  </si>
  <si>
    <t>AGION beschouwt de coördinerende inrichtende macht als eerste aanspreekpunt voor dit dossier. Als u met een andere inrichtende macht een dossier indient, fungeert een van de twee inrichtende machten als coördinerende inrichtende macht.</t>
  </si>
  <si>
    <r>
      <t>ja.</t>
    </r>
    <r>
      <rPr>
        <i/>
        <sz val="10"/>
        <rFont val="Calibri"/>
        <family val="2"/>
        <scheme val="minor"/>
      </rPr>
      <t xml:space="preserve"> Ga naar vraag 11.</t>
    </r>
  </si>
  <si>
    <r>
      <t>nee.</t>
    </r>
    <r>
      <rPr>
        <i/>
        <sz val="10"/>
        <rFont val="Calibri"/>
        <family val="2"/>
        <scheme val="minor"/>
      </rPr>
      <t xml:space="preserve"> Ga naar vraag 14.</t>
    </r>
  </si>
  <si>
    <t>Vul het ondernemingsnummer van de coördinerende inrichtende macht in.</t>
  </si>
  <si>
    <t>Dient u deze subsidieaanvraag in samen met een andere onderwijsinstelling (die al dan niet onder de bevoegdheden van dezelfde inrichtende macht valt)?</t>
  </si>
  <si>
    <r>
      <t xml:space="preserve">ja. </t>
    </r>
    <r>
      <rPr>
        <b/>
        <sz val="10"/>
        <rFont val="Calibri"/>
        <family val="2"/>
        <scheme val="minor"/>
      </rPr>
      <t>Vul het instellings- en vestigingsplaatsnummer in van die instelling.</t>
    </r>
  </si>
  <si>
    <t>Voldoen uw instelling en de vestiging die het gebouw zal gebruiken, aan de criteria van rationalisatie en programmatie?</t>
  </si>
  <si>
    <r>
      <t xml:space="preserve">nee. </t>
    </r>
    <r>
      <rPr>
        <i/>
        <sz val="10"/>
        <rFont val="Calibri"/>
        <family val="2"/>
        <scheme val="minor"/>
      </rPr>
      <t>U komt niet in aanmerking voor een subsidie.</t>
    </r>
  </si>
  <si>
    <r>
      <t>ja.</t>
    </r>
    <r>
      <rPr>
        <i/>
        <sz val="10"/>
        <rFont val="Calibri"/>
        <family val="2"/>
        <scheme val="minor"/>
      </rPr>
      <t xml:space="preserve"> Ga naar vraag 17.</t>
    </r>
  </si>
  <si>
    <r>
      <t xml:space="preserve">nee. </t>
    </r>
    <r>
      <rPr>
        <i/>
        <sz val="10"/>
        <rFont val="Calibri"/>
        <family val="2"/>
        <scheme val="minor"/>
      </rPr>
      <t>Ga naar vraag 18.</t>
    </r>
  </si>
  <si>
    <t>inrichtende macht of het schoolbestuur</t>
  </si>
  <si>
    <t>Heeft deze aanvraag betrekking op een aankoop via openbare verkoping?</t>
  </si>
  <si>
    <r>
      <t xml:space="preserve">ja. </t>
    </r>
    <r>
      <rPr>
        <i/>
        <sz val="10"/>
        <rFont val="Calibri"/>
        <family val="2"/>
        <scheme val="minor"/>
      </rPr>
      <t xml:space="preserve">Voeg bij dit formulier een kopie van de publicatie van de notariële aankondiging van de openbare verkoping. </t>
    </r>
  </si>
  <si>
    <t>Zijn er onmiddellijk na de aankoop verbouwingswerken gepland aan het aangekochte gebouw?</t>
  </si>
  <si>
    <r>
      <t xml:space="preserve">ja. </t>
    </r>
    <r>
      <rPr>
        <b/>
        <sz val="10"/>
        <rFont val="Calibri"/>
        <family val="2"/>
        <scheme val="minor"/>
      </rPr>
      <t>Wat is de voorziene startdatum voor de uitvoering van de werken?</t>
    </r>
  </si>
  <si>
    <t>In vraag 20 specificeert u de werken die na de aankoop uitgevoerd zullen worden.  Om een subsidie aan te vragen voor die werken, dient u een apart formulier in. U volgt daarbij de standaardprocedure voor de aanvraag van een subsidie voor infrastructuurwerken.</t>
  </si>
  <si>
    <t xml:space="preserve">nee </t>
  </si>
  <si>
    <t>Beschrijf het aan te kopen gebouw en de eventuele werken die uitgevoerd zullen worden na de aankoop.</t>
  </si>
  <si>
    <t>Motiveer de noodzaak van de aankoop van het gebouw en de eventuele werken die uitgevoerd zullen worden na de aankoop.</t>
  </si>
  <si>
    <t>Geef daarbij aan dat ze passen in een langetermijnvisie.</t>
  </si>
  <si>
    <t>Maakt deze aanvraag deel uit van een project in samenwerking met overheden of publieke 
actoren?</t>
  </si>
  <si>
    <r>
      <t>ja.</t>
    </r>
    <r>
      <rPr>
        <i/>
        <sz val="10"/>
        <rFont val="Calibri"/>
        <family val="2"/>
        <scheme val="minor"/>
      </rPr>
      <t xml:space="preserve"> Voeg bij dit formulier een beschrijving van de samenwerkingsvoorwaarden. Ga naar vraag 23.</t>
    </r>
  </si>
  <si>
    <r>
      <t xml:space="preserve">nee. </t>
    </r>
    <r>
      <rPr>
        <i/>
        <sz val="10"/>
        <rFont val="Calibri"/>
        <family val="2"/>
        <scheme val="minor"/>
      </rPr>
      <t>Ga naar vraag 24.</t>
    </r>
  </si>
  <si>
    <t>Welke andere overheden kennen subsidies toe aan het project?</t>
  </si>
  <si>
    <t>OVAM</t>
  </si>
  <si>
    <t>Worden er voor deze vestigingsplaats bijkomend plaatsen gecreëerd via dit infrastructuurproject, ten opzichte van het aantal leerlingen dat momenteel op deze vestigingsplaats is ingeschreven?</t>
  </si>
  <si>
    <r>
      <t>ja.</t>
    </r>
    <r>
      <rPr>
        <i/>
        <sz val="10"/>
        <rFont val="Calibri"/>
        <family val="2"/>
        <scheme val="minor"/>
      </rPr>
      <t xml:space="preserve"> Ga naar vraag 25.</t>
    </r>
  </si>
  <si>
    <r>
      <t xml:space="preserve">nee. </t>
    </r>
    <r>
      <rPr>
        <i/>
        <sz val="10"/>
        <rFont val="Calibri"/>
        <family val="2"/>
        <scheme val="minor"/>
      </rPr>
      <t>Ga naar vraag 26.</t>
    </r>
  </si>
  <si>
    <t>bijkomende plaatsen</t>
  </si>
  <si>
    <t>Hoeveel leerlingen zullen de nieuwe of vernieuwde infrastructuur gebruiken?</t>
  </si>
  <si>
    <t>leerlingen</t>
  </si>
  <si>
    <t>Vul het huidige aantal leerlingen in van de vestigingsplaats die zal gebruikmaken van het aan te kopen gebouw.</t>
  </si>
  <si>
    <t>aantal kleuters</t>
  </si>
  <si>
    <t>personeelsleden</t>
  </si>
  <si>
    <t>Hieronder vindt u de berekening van de maximale bruto-oppervlakte van het schoolgebouw, de lokalen voor lichamelijke opvoeding en de genormeerde omgevingswerken op basis van de gegevens die u hebt ingevuld bij vraag 27 tot en met 30.</t>
  </si>
  <si>
    <t>volgens de schoolbevolking</t>
  </si>
  <si>
    <t>aparte vestiging basisonderwijs</t>
  </si>
  <si>
    <t>voor de levensbeschouwelijke vakken</t>
  </si>
  <si>
    <t>voor lichamelijke opvoeding</t>
  </si>
  <si>
    <t>totaal schoolgebouwen</t>
  </si>
  <si>
    <t>Toegelaten oppervlakte voor lokalen voor lichamelijke opvoeding (lo)</t>
  </si>
  <si>
    <t>De bruto-oppervlakte van een gebouw is het geheel van de bruto-oppervlakten van alle vloerniveaus. Meer informatie daarover vindt u op www.agion.be. Voeg de berekeningswijze van de bruto-oppervlakte bij dit formulier.</t>
  </si>
  <si>
    <t>Vul  de gebouwcode, de bruto-oppervlakte en het bouwjaar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</si>
  <si>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</si>
  <si>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 xml:space="preserve">Met de gebouwcode bedoelen we de wijze waarop de gebouwen binnen de school worden aangeduid, bijvoorbeeld blok A, G17. Als de gebouwen in de school geen code of letter hebben, vult u gebouw 1, gebouw 2 ... in. </t>
  </si>
  <si>
    <t>gebouwcode</t>
  </si>
  <si>
    <r>
      <rPr>
        <b/>
        <sz val="10"/>
        <rFont val="Calibri"/>
        <family val="2"/>
        <scheme val="minor"/>
      </rPr>
      <t xml:space="preserve">Als u schoolgebouwen, of een deel ervan, afbreekt, of aan de bestemming onttrekt, vul dan voor elk gebouw de gebouwcode, het bouwjaar en de bruto-oppervlakte in die wordt afgebroken of die aan de bestemming wordt onttrokken.
</t>
    </r>
    <r>
      <rPr>
        <i/>
        <sz val="10"/>
        <rFont val="Calibri"/>
        <family val="2"/>
        <scheme val="minor"/>
      </rPr>
      <t xml:space="preserve">Kruis bij elk gebouw aan of AGION in het verleden subsidies heeft verleend voor de aankoop ervan of voor werken eraan. </t>
    </r>
  </si>
  <si>
    <t>gebouw-
code</t>
  </si>
  <si>
    <t>Vul de gebouwcode, de bruto-oppervlakte en het bouwjaar in van de lokalen voor lichamelijke opvoeding.</t>
  </si>
  <si>
    <r>
      <rPr>
        <b/>
        <sz val="10"/>
        <rFont val="Calibri"/>
        <family val="2"/>
        <scheme val="minor"/>
      </rPr>
      <t xml:space="preserve">Vul voor elk lokaal lichamelijke opvoeding de gebouwcode, het bouwjaar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</si>
  <si>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</si>
  <si>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 xml:space="preserve">Vul de kostprijs en de bruto-oppervlakte in. </t>
  </si>
  <si>
    <t>De totale kostprijs van het aan te kopen gebouw,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</si>
  <si>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schoollokalen</t>
  </si>
  <si>
    <t xml:space="preserve">Vul voor elk gebouw het bouwjaar en de bruto-oppervlakte in die wordt afgebroken of die aan de bestemming onttrokken wordt. </t>
  </si>
  <si>
    <t>Hier vindt u de bruto-oppervlakte van de gebouwen die in aanmerking wordt genomen.</t>
  </si>
  <si>
    <t>Hier vindt u de bruto-oppervlakte van de omgevingswerken die in aanmerking wordt genomen.</t>
  </si>
  <si>
    <t>Voeg bij dit formulier een gedetailleerd becijferd bestek van de werken na de aankoop van het gebouw.</t>
  </si>
  <si>
    <t>Alleen als u bij vraag 42 of 45 een bruto-oppervlakte hebt ingevuld voor een schoolgebouw of een lokaal lo dat volledig of gedeeltelijk afgebroken zal worden, vult u de kostprijs van de afbraakwerken in. Op basis van de gegevens die u hebt ingevuld bij vraag 41 tot en met 49 en de kostprijs van de afbraakwerken en de eerste uitrusting die u invult, zal de totale kostprijs van uw project automatisch berekend worden.</t>
  </si>
  <si>
    <t>kostprijs aan te kopen gebouw</t>
  </si>
  <si>
    <t>waarvan technische lokalen</t>
  </si>
  <si>
    <t>bruto- oppervlakte aan te kopen gebouw</t>
  </si>
  <si>
    <t>Verzamel de bewijsstukken die u voor de beantwoording van vraag 8, 18, 22, 32 en 50 bij dit formulier moet voegen.</t>
  </si>
  <si>
    <t>de verkoopovereenkomst</t>
  </si>
  <si>
    <t>het kadastraal plan en de kadastrale legger</t>
  </si>
  <si>
    <t>het bodemattest, afgeleverd door de bevoegde instantie</t>
  </si>
  <si>
    <t>een korte beschrijving van de bestaande gebouwen</t>
  </si>
  <si>
    <t>het situeringsplan van het aan te kopen gebouw</t>
  </si>
  <si>
    <t>de grondplannen van het aan te kopen gebouw</t>
  </si>
  <si>
    <t>een kopie van de publicatie van de notariële aankondiging van de openbare verkoping</t>
  </si>
  <si>
    <t>een beschrijving van de voorwaarden voor samenwerking met andere overheden en publieke actoren</t>
  </si>
  <si>
    <t>een gedetailleerd becijferd bestek van de werken na de aankoop van het gebouw</t>
  </si>
  <si>
    <t>een verklaring over de aanwending van delen van de infrastructuur voor niet-schoolse doeleinden</t>
  </si>
  <si>
    <t xml:space="preserve">een overzicht van de uitgevoerde werken in de te verlaten school waarvoor AGION of een van zijn wettelijke voorgangers subsidies heeft verleend
</t>
  </si>
  <si>
    <t>een kopie van de huidige huur- of erfpachtovereenkomst voor de bestaande gebouwen</t>
  </si>
  <si>
    <t xml:space="preserve">een brief van de eigenaar of verkoper waarin hij aangeeft dat de huur- of erfpachtovereenkomst afloopt en dat de inrichtende macht de kans krijgt om het goed te kopen
</t>
  </si>
  <si>
    <t>Vul de onderstaande verklaring in.</t>
  </si>
  <si>
    <t xml:space="preserve">Ik bevestig dat alle gegevens in dit formulier naar waarheid ingevuld zijn. </t>
  </si>
  <si>
    <t>Alleen leden van de inrichtende macht of gemandateerden kunnen dit formulier ondertekenen</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</si>
  <si>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</si>
  <si>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bestandsnaam: Aanvraag_Aankoop_NaamSchool. 
Hou de naam van de school zo kort mogelijk. </t>
  </si>
  <si>
    <t>gewijzigd</t>
  </si>
  <si>
    <t>Gewijzigd</t>
  </si>
  <si>
    <r>
      <t xml:space="preserve">Vul de bruto-oppervlakte en de kostprijs, exclusief btw, in van de omgeving bij het aan te kopen gebouw.
</t>
    </r>
    <r>
      <rPr>
        <i/>
        <sz val="10"/>
        <rFont val="Calibri"/>
        <family val="2"/>
        <scheme val="minor"/>
      </rPr>
      <t xml:space="preserve">U hoeft deze vraag alleen in te vullen als het de aankoop betreft van een bestaand schoolgebouw. </t>
    </r>
  </si>
  <si>
    <r>
      <t xml:space="preserve">Als u omgevingswerken, of een deel ervan, afbreekt, vul dan voor elk onderdeel de bruto-oppervlakte in die wordt afgebroken of die aan de bestemming onttrokken wordt. 
</t>
    </r>
    <r>
      <rPr>
        <i/>
        <sz val="10"/>
        <rFont val="Calibri"/>
        <family val="2"/>
        <scheme val="minor"/>
      </rPr>
      <t xml:space="preserve">U hoeft deze vraag alleen in te vullen als het de aankoop betreft van een bestaand schoolgebouw. </t>
    </r>
  </si>
  <si>
    <t>AGION-5702- 200114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</si>
</sst>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 ##0"/>
    <numFmt numFmtId="165" formatCode="###\ ###\ ##0.00"/>
    <numFmt numFmtId="166" formatCode="###\ ##0"/>
    <numFmt numFmtId="167" formatCode="0000"/>
    <numFmt numFmtId="168" formatCode="d/mm/yyyy;@"/>
  </numFmts>
  <fonts count="26" x14ac:knownFonts="1">
    <font>
      <sz val="10"/>
      <color rgb="FF000000"/>
      <name val="Arial"/>
    </font>
    <font>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10"/>
      <color rgb="FFFF0000"/>
      <name val="Calibri"/>
      <family val="2"/>
      <scheme val="minor"/>
    </font>
    <font>
      <i/>
      <sz val="10"/>
      <color theme="1"/>
      <name val="Calibri"/>
      <family val="2"/>
      <scheme val="minor"/>
    </font>
    <font>
      <i/>
      <sz val="10"/>
      <color theme="10"/>
      <name val="Calibri"/>
      <family val="2"/>
      <scheme val="minor"/>
    </font>
    <font>
      <sz val="10"/>
      <color rgb="FF000000"/>
      <name val="Arial"/>
      <family val="2"/>
    </font>
    <font>
      <b/>
      <sz val="10"/>
      <color theme="1"/>
      <name val="Calibri"/>
      <family val="2"/>
      <scheme val="minor"/>
    </font>
    <font>
      <sz val="10"/>
      <color theme="1"/>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24994659260841701"/>
        <bgColor indexed="64"/>
      </patternFill>
    </fill>
  </fills>
  <borders count="16">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2" fillId="0" borderId="1"/>
  </cellStyleXfs>
  <cellXfs count="293">
    <xf numFmtId="0" fontId="0" fillId="0" borderId="0" xfId="0" applyFont="1" applyAlignment="1"/>
    <xf numFmtId="0" fontId="1" fillId="0" borderId="0" xfId="0" applyFont="1" applyAlignment="1">
      <alignment vertical="center"/>
    </xf>
    <xf numFmtId="0" fontId="1" fillId="0" borderId="0" xfId="0" applyFont="1" applyAlignment="1">
      <alignment horizontal="left" vertical="center"/>
    </xf>
    <xf numFmtId="2" fontId="4" fillId="0" borderId="1" xfId="0" applyNumberFormat="1" applyFont="1" applyBorder="1" applyAlignment="1">
      <alignment vertical="center"/>
    </xf>
    <xf numFmtId="167" fontId="4" fillId="0" borderId="1" xfId="0" applyNumberFormat="1"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1" xfId="0" applyFont="1" applyBorder="1" applyAlignment="1">
      <alignment horizontal="center" vertical="center"/>
    </xf>
    <xf numFmtId="164" fontId="4" fillId="0" borderId="1" xfId="0" applyNumberFormat="1" applyFont="1" applyBorder="1" applyAlignment="1" applyProtection="1">
      <alignment vertical="center"/>
      <protection locked="0"/>
    </xf>
    <xf numFmtId="167" fontId="4" fillId="0" borderId="1" xfId="0" applyNumberFormat="1" applyFont="1" applyBorder="1" applyAlignment="1" applyProtection="1">
      <alignment vertical="center"/>
      <protection locked="0"/>
    </xf>
    <xf numFmtId="164" fontId="4" fillId="0" borderId="1" xfId="0" applyNumberFormat="1" applyFont="1" applyBorder="1" applyAlignment="1">
      <alignment vertical="center"/>
    </xf>
    <xf numFmtId="165" fontId="4" fillId="0" borderId="1" xfId="0" applyNumberFormat="1" applyFont="1" applyBorder="1" applyAlignment="1" applyProtection="1">
      <alignment vertical="center"/>
      <protection locked="0"/>
    </xf>
    <xf numFmtId="0" fontId="3" fillId="0" borderId="1" xfId="0" applyFont="1" applyBorder="1" applyAlignment="1">
      <alignment vertical="center" wrapText="1"/>
    </xf>
    <xf numFmtId="0" fontId="10"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right" vertical="center" wrapText="1"/>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vertical="center"/>
    </xf>
    <xf numFmtId="0" fontId="4" fillId="0" borderId="0" xfId="0" applyFont="1" applyAlignment="1">
      <alignment vertical="top"/>
    </xf>
    <xf numFmtId="166" fontId="4" fillId="0" borderId="1" xfId="0" applyNumberFormat="1" applyFont="1" applyBorder="1" applyAlignment="1" applyProtection="1">
      <alignment vertical="center"/>
      <protection locked="0"/>
    </xf>
    <xf numFmtId="0" fontId="5" fillId="0" borderId="0" xfId="0" applyFont="1" applyAlignment="1">
      <alignment horizontal="left" vertical="center" wrapText="1"/>
    </xf>
    <xf numFmtId="0" fontId="4" fillId="0" borderId="0" xfId="0" applyFont="1"/>
    <xf numFmtId="0" fontId="14" fillId="0" borderId="0" xfId="0" applyFont="1" applyAlignment="1">
      <alignment horizontal="center" vertical="top"/>
    </xf>
    <xf numFmtId="0" fontId="15" fillId="0" borderId="0" xfId="0" applyFont="1" applyAlignment="1">
      <alignment vertical="center" wrapText="1"/>
    </xf>
    <xf numFmtId="0" fontId="17" fillId="0" borderId="1" xfId="1" applyFont="1" applyBorder="1" applyAlignment="1">
      <alignment vertical="center"/>
    </xf>
    <xf numFmtId="0" fontId="5" fillId="0" borderId="0" xfId="0" applyFont="1" applyAlignment="1">
      <alignment horizontal="justify" vertical="center"/>
    </xf>
    <xf numFmtId="0" fontId="4" fillId="0" borderId="0" xfId="0" applyFont="1" applyAlignment="1">
      <alignment horizontal="justify" vertical="center"/>
    </xf>
    <xf numFmtId="0" fontId="4" fillId="0" borderId="1" xfId="0" applyFont="1" applyBorder="1" applyAlignment="1">
      <alignment horizontal="right" vertical="center"/>
    </xf>
    <xf numFmtId="0" fontId="4" fillId="0" borderId="1" xfId="0" applyFont="1" applyBorder="1" applyAlignment="1" applyProtection="1">
      <alignment horizontal="left" vertical="center"/>
      <protection locked="0"/>
    </xf>
    <xf numFmtId="0" fontId="4" fillId="0" borderId="6" xfId="0" applyFont="1" applyBorder="1" applyAlignment="1">
      <alignment vertical="center"/>
    </xf>
    <xf numFmtId="0" fontId="4" fillId="0" borderId="1" xfId="0" applyFont="1" applyBorder="1" applyAlignment="1" applyProtection="1">
      <alignment vertical="center"/>
      <protection locked="0"/>
    </xf>
    <xf numFmtId="1" fontId="4" fillId="0" borderId="1" xfId="0" applyNumberFormat="1" applyFont="1" applyBorder="1" applyAlignment="1" applyProtection="1">
      <alignment vertical="center"/>
      <protection locked="0"/>
    </xf>
    <xf numFmtId="1" fontId="4" fillId="0" borderId="1" xfId="0" applyNumberFormat="1" applyFont="1" applyBorder="1" applyAlignment="1" applyProtection="1">
      <alignment horizontal="center" vertical="center"/>
      <protection locked="0"/>
    </xf>
    <xf numFmtId="0" fontId="20" fillId="0" borderId="0" xfId="0" applyFont="1" applyAlignment="1">
      <alignment vertical="center"/>
    </xf>
    <xf numFmtId="0" fontId="8" fillId="0" borderId="1" xfId="0" applyFont="1" applyBorder="1" applyAlignment="1">
      <alignment vertical="center"/>
    </xf>
    <xf numFmtId="0" fontId="8" fillId="0" borderId="0" xfId="0" applyFont="1" applyAlignment="1">
      <alignment vertical="center"/>
    </xf>
    <xf numFmtId="0" fontId="20" fillId="0" borderId="1" xfId="0" applyFont="1" applyBorder="1" applyAlignment="1">
      <alignment vertical="center"/>
    </xf>
    <xf numFmtId="2" fontId="8" fillId="0" borderId="1" xfId="0" applyNumberFormat="1" applyFont="1" applyBorder="1" applyAlignment="1">
      <alignment vertical="center"/>
    </xf>
    <xf numFmtId="165" fontId="4" fillId="0" borderId="1" xfId="0" applyNumberFormat="1" applyFont="1" applyBorder="1" applyAlignment="1">
      <alignment vertical="center"/>
    </xf>
    <xf numFmtId="0" fontId="11" fillId="0" borderId="0" xfId="1" applyAlignment="1">
      <alignment horizontal="justify" vertical="center" wrapText="1"/>
    </xf>
    <xf numFmtId="0" fontId="5" fillId="0" borderId="0" xfId="0" applyFont="1" applyAlignment="1">
      <alignment horizontal="justify" vertical="center" wrapText="1"/>
    </xf>
    <xf numFmtId="0" fontId="19" fillId="0" borderId="0" xfId="1" applyFont="1" applyAlignment="1">
      <alignment vertical="center"/>
    </xf>
    <xf numFmtId="0" fontId="4"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9" fillId="0" borderId="0" xfId="0" applyFont="1" applyAlignment="1">
      <alignment horizontal="center" vertical="center"/>
    </xf>
    <xf numFmtId="0" fontId="0"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3" fillId="0" borderId="0" xfId="0" applyFont="1" applyAlignment="1">
      <alignment horizontal="center" vertical="center"/>
    </xf>
    <xf numFmtId="0" fontId="4" fillId="0" borderId="1" xfId="0" applyFont="1" applyBorder="1" applyAlignment="1">
      <alignment vertical="center"/>
    </xf>
    <xf numFmtId="0" fontId="4"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xf>
    <xf numFmtId="0" fontId="8" fillId="0" borderId="1" xfId="0" applyFont="1" applyBorder="1" applyAlignment="1">
      <alignment vertical="center"/>
    </xf>
    <xf numFmtId="0" fontId="23" fillId="0" borderId="0" xfId="0" applyFont="1" applyAlignment="1"/>
    <xf numFmtId="0" fontId="8" fillId="0" borderId="0" xfId="0" applyFont="1" applyAlignment="1">
      <alignment horizontal="right" vertical="center"/>
    </xf>
    <xf numFmtId="0" fontId="8" fillId="0" borderId="13" xfId="0" applyFont="1" applyBorder="1" applyAlignment="1" applyProtection="1">
      <alignment vertical="center"/>
      <protection locked="0"/>
    </xf>
    <xf numFmtId="0" fontId="8" fillId="0" borderId="1" xfId="0" applyFont="1" applyBorder="1" applyAlignment="1">
      <alignment horizontal="right" vertical="center"/>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left" vertical="center"/>
      <protection locked="0"/>
    </xf>
    <xf numFmtId="0" fontId="8" fillId="2" borderId="14"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protection locked="0"/>
    </xf>
    <xf numFmtId="0" fontId="24" fillId="0" borderId="0" xfId="0" applyFont="1" applyAlignment="1">
      <alignment vertical="center"/>
    </xf>
    <xf numFmtId="0" fontId="24" fillId="0" borderId="0" xfId="0" applyFont="1" applyAlignment="1">
      <alignment horizontal="center" vertical="center"/>
    </xf>
    <xf numFmtId="0" fontId="8" fillId="0" borderId="1" xfId="0" applyFont="1" applyBorder="1" applyAlignment="1" applyProtection="1">
      <alignment horizontal="center" vertical="center"/>
      <protection locked="0"/>
    </xf>
    <xf numFmtId="167" fontId="8" fillId="0" borderId="1" xfId="0" applyNumberFormat="1" applyFont="1" applyBorder="1" applyAlignment="1">
      <alignment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4" fillId="0" borderId="0" xfId="0" applyFont="1" applyAlignment="1">
      <alignment vertical="center"/>
    </xf>
    <xf numFmtId="0" fontId="8" fillId="0" borderId="0" xfId="0" applyFont="1" applyAlignment="1">
      <alignment vertical="center"/>
    </xf>
    <xf numFmtId="0" fontId="3" fillId="0" borderId="0" xfId="0" applyFont="1" applyAlignment="1">
      <alignment horizontal="left" vertical="center"/>
    </xf>
    <xf numFmtId="1" fontId="4" fillId="2" borderId="14" xfId="0" applyNumberFormat="1" applyFont="1" applyFill="1" applyBorder="1" applyAlignment="1" applyProtection="1">
      <alignment horizontal="center" vertical="center"/>
      <protection locked="0"/>
    </xf>
    <xf numFmtId="1" fontId="4" fillId="2" borderId="14" xfId="0" applyNumberFormat="1" applyFont="1" applyFill="1" applyBorder="1" applyAlignment="1" applyProtection="1">
      <alignment vertical="center"/>
      <protection locked="0"/>
    </xf>
    <xf numFmtId="0" fontId="4" fillId="0" borderId="0" xfId="0" applyFont="1" applyAlignment="1">
      <alignment vertical="center"/>
    </xf>
    <xf numFmtId="0" fontId="5" fillId="0" borderId="0" xfId="0" applyFont="1" applyAlignment="1">
      <alignment horizontal="justify"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8" fillId="0" borderId="0" xfId="0" applyFont="1" applyAlignment="1">
      <alignment vertical="center"/>
    </xf>
    <xf numFmtId="0" fontId="4" fillId="0" borderId="1" xfId="0" applyFont="1" applyBorder="1" applyAlignment="1">
      <alignment vertical="center"/>
    </xf>
    <xf numFmtId="0" fontId="3" fillId="0" borderId="1" xfId="0" applyFont="1" applyBorder="1" applyAlignment="1">
      <alignment horizontal="center" vertical="center"/>
    </xf>
    <xf numFmtId="0" fontId="5" fillId="0" borderId="0" xfId="0" applyFont="1" applyAlignment="1">
      <alignment vertical="center" wrapText="1"/>
    </xf>
    <xf numFmtId="0" fontId="5" fillId="0" borderId="0" xfId="0" applyFont="1" applyAlignment="1">
      <alignment vertical="center"/>
    </xf>
    <xf numFmtId="0" fontId="4" fillId="0" borderId="1" xfId="0" applyFont="1" applyBorder="1" applyAlignment="1">
      <alignment horizontal="left" vertical="center"/>
    </xf>
    <xf numFmtId="0" fontId="0" fillId="0" borderId="0" xfId="0" applyFont="1" applyAlignment="1">
      <alignment vertical="center"/>
    </xf>
    <xf numFmtId="0" fontId="8" fillId="0" borderId="0" xfId="0" applyFont="1" applyAlignment="1">
      <alignment horizontal="left" vertical="center"/>
    </xf>
    <xf numFmtId="1" fontId="8" fillId="2" borderId="14" xfId="0" applyNumberFormat="1"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1" fillId="0" borderId="1" xfId="0" applyFont="1" applyBorder="1" applyAlignment="1">
      <alignment vertical="center"/>
    </xf>
    <xf numFmtId="0" fontId="0" fillId="0" borderId="1" xfId="0" applyFont="1" applyBorder="1" applyAlignment="1"/>
    <xf numFmtId="0" fontId="8" fillId="0" borderId="0" xfId="0" applyFont="1" applyAlignment="1">
      <alignment horizontal="right" vertical="center"/>
    </xf>
    <xf numFmtId="0" fontId="8" fillId="2" borderId="2" xfId="0" applyFont="1" applyFill="1" applyBorder="1" applyAlignment="1" applyProtection="1">
      <alignment horizontal="left" vertical="center"/>
      <protection locked="0"/>
    </xf>
    <xf numFmtId="0" fontId="25" fillId="0" borderId="3" xfId="0" applyFont="1" applyBorder="1" applyAlignment="1" applyProtection="1">
      <alignment horizontal="left" vertical="center"/>
      <protection locked="0"/>
    </xf>
    <xf numFmtId="0" fontId="25" fillId="0" borderId="4" xfId="0" applyFont="1" applyBorder="1" applyAlignment="1" applyProtection="1">
      <alignment horizontal="left" vertical="center"/>
      <protection locked="0"/>
    </xf>
    <xf numFmtId="0" fontId="6" fillId="4" borderId="0" xfId="0" applyFont="1" applyFill="1" applyAlignment="1">
      <alignment vertical="center"/>
    </xf>
    <xf numFmtId="0" fontId="7" fillId="0" borderId="0" xfId="0" applyFont="1" applyAlignment="1">
      <alignment vertical="center"/>
    </xf>
    <xf numFmtId="0" fontId="19" fillId="0" borderId="0" xfId="1" applyFont="1" applyAlignment="1">
      <alignment vertical="center"/>
    </xf>
    <xf numFmtId="0" fontId="5" fillId="0" borderId="0" xfId="1" applyFont="1" applyAlignment="1">
      <alignment vertical="center" wrapText="1"/>
    </xf>
    <xf numFmtId="0" fontId="5" fillId="0" borderId="0" xfId="1" applyFont="1" applyAlignment="1">
      <alignment vertical="center"/>
    </xf>
    <xf numFmtId="0" fontId="5" fillId="0" borderId="0" xfId="0" applyFont="1" applyAlignment="1">
      <alignment vertical="center"/>
    </xf>
    <xf numFmtId="0" fontId="10" fillId="4" borderId="0" xfId="0" applyFont="1" applyFill="1" applyAlignment="1">
      <alignment vertical="center"/>
    </xf>
    <xf numFmtId="0" fontId="4" fillId="0" borderId="0" xfId="0" applyFont="1" applyAlignment="1">
      <alignment vertical="center"/>
    </xf>
    <xf numFmtId="0" fontId="5" fillId="0" borderId="0" xfId="0" applyFont="1" applyAlignment="1">
      <alignment horizontal="justify" vertical="center" wrapText="1"/>
    </xf>
    <xf numFmtId="0" fontId="4" fillId="0" borderId="0" xfId="0" applyFont="1" applyAlignment="1">
      <alignment vertical="top" wrapText="1"/>
    </xf>
    <xf numFmtId="0" fontId="4" fillId="0" borderId="0" xfId="0" applyFont="1" applyAlignment="1">
      <alignment vertical="top"/>
    </xf>
    <xf numFmtId="0" fontId="3" fillId="0" borderId="0" xfId="0" applyFont="1" applyAlignment="1">
      <alignment vertical="top" wrapText="1"/>
    </xf>
    <xf numFmtId="0" fontId="3" fillId="0" borderId="0" xfId="0" applyFont="1" applyAlignment="1">
      <alignment vertical="top"/>
    </xf>
    <xf numFmtId="0" fontId="5" fillId="0" borderId="0" xfId="0" applyFont="1" applyAlignment="1">
      <alignment horizontal="left" vertical="center" wrapText="1"/>
    </xf>
    <xf numFmtId="0" fontId="8" fillId="0" borderId="0" xfId="0" applyFont="1" applyAlignment="1">
      <alignment horizontal="right" vertical="center" wrapText="1"/>
    </xf>
    <xf numFmtId="0" fontId="8" fillId="0" borderId="6" xfId="0" applyFont="1" applyBorder="1" applyAlignment="1">
      <alignment horizontal="right" vertical="center"/>
    </xf>
    <xf numFmtId="0" fontId="4" fillId="0" borderId="0" xfId="0" applyFont="1" applyAlignment="1">
      <alignment horizontal="right" vertical="center"/>
    </xf>
    <xf numFmtId="0" fontId="4" fillId="0" borderId="6" xfId="0" applyFont="1" applyBorder="1" applyAlignment="1">
      <alignment horizontal="right" vertical="center"/>
    </xf>
    <xf numFmtId="0" fontId="8" fillId="2" borderId="7" xfId="0" applyFont="1" applyFill="1" applyBorder="1" applyAlignment="1" applyProtection="1">
      <alignment horizontal="left" vertical="top"/>
      <protection locked="0"/>
    </xf>
    <xf numFmtId="0" fontId="25" fillId="0" borderId="8" xfId="0" applyFont="1" applyBorder="1" applyAlignment="1" applyProtection="1">
      <alignment horizontal="left" vertical="top"/>
      <protection locked="0"/>
    </xf>
    <xf numFmtId="0" fontId="25" fillId="0" borderId="9" xfId="0" applyFont="1" applyBorder="1" applyAlignment="1" applyProtection="1">
      <alignment horizontal="left" vertical="top"/>
      <protection locked="0"/>
    </xf>
    <xf numFmtId="0" fontId="25" fillId="0" borderId="5" xfId="0" applyFont="1" applyBorder="1" applyAlignment="1" applyProtection="1">
      <alignment horizontal="left" vertical="top"/>
      <protection locked="0"/>
    </xf>
    <xf numFmtId="0" fontId="25" fillId="0" borderId="0" xfId="0" applyFont="1" applyAlignment="1" applyProtection="1">
      <alignment horizontal="left" vertical="top"/>
      <protection locked="0"/>
    </xf>
    <xf numFmtId="0" fontId="25" fillId="0" borderId="6" xfId="0" applyFont="1" applyBorder="1" applyAlignment="1" applyProtection="1">
      <alignment horizontal="left" vertical="top"/>
      <protection locked="0"/>
    </xf>
    <xf numFmtId="0" fontId="25" fillId="0" borderId="10" xfId="0" applyFont="1" applyBorder="1" applyAlignment="1" applyProtection="1">
      <alignment horizontal="left" vertical="top"/>
      <protection locked="0"/>
    </xf>
    <xf numFmtId="0" fontId="25" fillId="0" borderId="11" xfId="0" applyFont="1" applyBorder="1" applyAlignment="1" applyProtection="1">
      <alignment horizontal="left" vertical="top"/>
      <protection locked="0"/>
    </xf>
    <xf numFmtId="0" fontId="25" fillId="0" borderId="12" xfId="0" applyFont="1" applyBorder="1" applyAlignment="1" applyProtection="1">
      <alignment horizontal="left" vertical="top"/>
      <protection locked="0"/>
    </xf>
    <xf numFmtId="0" fontId="8" fillId="0" borderId="1" xfId="0" applyFont="1" applyBorder="1" applyAlignment="1">
      <alignment horizontal="right" vertical="top" wrapText="1"/>
    </xf>
    <xf numFmtId="0" fontId="4" fillId="0" borderId="0" xfId="0" applyFont="1" applyAlignment="1">
      <alignment horizontal="right" vertical="center" wrapText="1"/>
    </xf>
    <xf numFmtId="0" fontId="4" fillId="0" borderId="0" xfId="0" applyFont="1" applyAlignment="1">
      <alignment vertical="center" wrapText="1"/>
    </xf>
    <xf numFmtId="164" fontId="4" fillId="0" borderId="2" xfId="0" applyNumberFormat="1" applyFont="1" applyBorder="1" applyAlignment="1" applyProtection="1">
      <alignment vertical="center"/>
      <protection hidden="1"/>
    </xf>
    <xf numFmtId="164" fontId="4" fillId="0" borderId="3" xfId="0" applyNumberFormat="1" applyFont="1" applyBorder="1" applyAlignment="1" applyProtection="1">
      <alignment vertical="center"/>
      <protection hidden="1"/>
    </xf>
    <xf numFmtId="164" fontId="4" fillId="0" borderId="4" xfId="0" applyNumberFormat="1" applyFont="1" applyBorder="1" applyAlignment="1" applyProtection="1">
      <alignment vertical="center"/>
      <protection hidden="1"/>
    </xf>
    <xf numFmtId="0" fontId="4" fillId="0" borderId="1" xfId="0" applyFont="1" applyBorder="1" applyAlignment="1">
      <alignment vertical="center"/>
    </xf>
    <xf numFmtId="165" fontId="4" fillId="0" borderId="2" xfId="0" applyNumberFormat="1" applyFont="1" applyBorder="1" applyAlignment="1" applyProtection="1">
      <alignment vertical="center"/>
      <protection hidden="1"/>
    </xf>
    <xf numFmtId="165" fontId="4" fillId="0" borderId="3" xfId="0" applyNumberFormat="1" applyFont="1" applyBorder="1" applyAlignment="1" applyProtection="1">
      <alignment vertical="center"/>
      <protection hidden="1"/>
    </xf>
    <xf numFmtId="165" fontId="4" fillId="0" borderId="4" xfId="0" applyNumberFormat="1" applyFont="1" applyBorder="1" applyAlignment="1" applyProtection="1">
      <alignment vertical="center"/>
      <protection hidden="1"/>
    </xf>
    <xf numFmtId="0" fontId="6" fillId="4" borderId="0" xfId="0" applyFont="1" applyFill="1" applyAlignment="1">
      <alignment vertical="center" wrapText="1"/>
    </xf>
    <xf numFmtId="0" fontId="7"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horizontal="left" vertical="center" wrapText="1"/>
    </xf>
    <xf numFmtId="165" fontId="8" fillId="2" borderId="2" xfId="0" applyNumberFormat="1" applyFont="1" applyFill="1" applyBorder="1" applyAlignment="1" applyProtection="1">
      <alignment vertical="center"/>
      <protection locked="0"/>
    </xf>
    <xf numFmtId="165" fontId="8" fillId="2" borderId="3" xfId="0" applyNumberFormat="1" applyFont="1" applyFill="1" applyBorder="1" applyAlignment="1" applyProtection="1">
      <alignment vertical="center"/>
      <protection locked="0"/>
    </xf>
    <xf numFmtId="165" fontId="8" fillId="2" borderId="4" xfId="0" applyNumberFormat="1" applyFont="1" applyFill="1" applyBorder="1" applyAlignment="1" applyProtection="1">
      <alignment vertical="center"/>
      <protection locked="0"/>
    </xf>
    <xf numFmtId="0" fontId="4" fillId="0" borderId="5" xfId="0" applyFont="1" applyBorder="1" applyAlignment="1">
      <alignment vertical="center"/>
    </xf>
    <xf numFmtId="0" fontId="5" fillId="0" borderId="0" xfId="0" applyFont="1" applyAlignment="1">
      <alignment horizontal="right" vertical="center" wrapText="1"/>
    </xf>
    <xf numFmtId="0" fontId="5" fillId="0" borderId="0" xfId="0" applyFont="1" applyAlignment="1">
      <alignment horizontal="left" vertical="center"/>
    </xf>
    <xf numFmtId="0" fontId="5" fillId="0" borderId="0" xfId="0" applyFont="1" applyAlignment="1">
      <alignment horizontal="justify" vertical="top" wrapText="1"/>
    </xf>
    <xf numFmtId="0" fontId="4" fillId="0" borderId="0" xfId="0" applyFont="1" applyAlignment="1">
      <alignment horizontal="justify" vertical="top" wrapText="1"/>
    </xf>
    <xf numFmtId="0" fontId="4" fillId="0" borderId="0" xfId="0" applyFont="1" applyAlignment="1">
      <alignment horizontal="justify" vertical="top"/>
    </xf>
    <xf numFmtId="164" fontId="8" fillId="2" borderId="2" xfId="0" applyNumberFormat="1" applyFont="1" applyFill="1" applyBorder="1" applyAlignment="1" applyProtection="1">
      <alignment vertical="center"/>
      <protection locked="0"/>
    </xf>
    <xf numFmtId="164" fontId="8" fillId="2" borderId="3" xfId="0" applyNumberFormat="1" applyFont="1" applyFill="1" applyBorder="1" applyAlignment="1" applyProtection="1">
      <alignment vertical="center"/>
      <protection locked="0"/>
    </xf>
    <xf numFmtId="164" fontId="8" fillId="2" borderId="4" xfId="0" applyNumberFormat="1" applyFont="1" applyFill="1" applyBorder="1" applyAlignment="1" applyProtection="1">
      <alignment vertical="center"/>
      <protection locked="0"/>
    </xf>
    <xf numFmtId="0" fontId="8" fillId="0" borderId="0" xfId="0" applyFont="1" applyAlignment="1">
      <alignment vertical="center"/>
    </xf>
    <xf numFmtId="0" fontId="3" fillId="0" borderId="0" xfId="0" applyFont="1" applyAlignment="1">
      <alignment vertical="center" wrapText="1"/>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vertical="top" wrapText="1"/>
    </xf>
    <xf numFmtId="164" fontId="4" fillId="3" borderId="2" xfId="0" applyNumberFormat="1" applyFont="1" applyFill="1" applyBorder="1" applyAlignment="1" applyProtection="1">
      <alignment vertical="center"/>
      <protection locked="0"/>
    </xf>
    <xf numFmtId="164" fontId="4" fillId="3" borderId="3" xfId="0" applyNumberFormat="1" applyFont="1" applyFill="1" applyBorder="1" applyAlignment="1" applyProtection="1">
      <alignment vertical="center"/>
      <protection locked="0"/>
    </xf>
    <xf numFmtId="164" fontId="4" fillId="3" borderId="4" xfId="0" applyNumberFormat="1" applyFont="1" applyFill="1" applyBorder="1" applyAlignment="1" applyProtection="1">
      <alignment vertical="center"/>
      <protection locked="0"/>
    </xf>
    <xf numFmtId="0" fontId="4" fillId="0" borderId="1" xfId="0" applyFont="1" applyBorder="1" applyAlignment="1">
      <alignment horizontal="right" vertical="center"/>
    </xf>
    <xf numFmtId="164" fontId="4" fillId="2" borderId="2" xfId="0" applyNumberFormat="1" applyFont="1" applyFill="1" applyBorder="1" applyAlignment="1" applyProtection="1">
      <alignment vertical="center"/>
      <protection locked="0"/>
    </xf>
    <xf numFmtId="164" fontId="4" fillId="2" borderId="3" xfId="0" applyNumberFormat="1" applyFont="1" applyFill="1" applyBorder="1" applyAlignment="1" applyProtection="1">
      <alignment vertical="center"/>
      <protection locked="0"/>
    </xf>
    <xf numFmtId="164" fontId="4" fillId="2" borderId="4" xfId="0" applyNumberFormat="1" applyFont="1" applyFill="1" applyBorder="1" applyAlignment="1" applyProtection="1">
      <alignment vertical="center"/>
      <protection locked="0"/>
    </xf>
    <xf numFmtId="167" fontId="4" fillId="2" borderId="2" xfId="0" applyNumberFormat="1" applyFont="1" applyFill="1" applyBorder="1" applyAlignment="1" applyProtection="1">
      <alignment vertical="center"/>
      <protection locked="0"/>
    </xf>
    <xf numFmtId="167" fontId="4" fillId="2" borderId="3" xfId="0" applyNumberFormat="1" applyFont="1" applyFill="1" applyBorder="1" applyAlignment="1" applyProtection="1">
      <alignment vertical="center"/>
      <protection locked="0"/>
    </xf>
    <xf numFmtId="167" fontId="4" fillId="2" borderId="4" xfId="0" applyNumberFormat="1" applyFont="1" applyFill="1" applyBorder="1" applyAlignment="1" applyProtection="1">
      <alignment vertical="center"/>
      <protection locked="0"/>
    </xf>
    <xf numFmtId="0" fontId="4" fillId="0" borderId="0" xfId="0" applyFont="1" applyAlignment="1">
      <alignment horizontal="left" vertical="center"/>
    </xf>
    <xf numFmtId="164" fontId="4" fillId="0" borderId="1" xfId="0" applyNumberFormat="1" applyFont="1" applyBorder="1" applyAlignment="1">
      <alignment vertical="center"/>
    </xf>
    <xf numFmtId="165" fontId="4" fillId="2" borderId="2" xfId="0" applyNumberFormat="1" applyFont="1" applyFill="1" applyBorder="1" applyAlignment="1" applyProtection="1">
      <alignment vertical="center"/>
      <protection locked="0"/>
    </xf>
    <xf numFmtId="165" fontId="4" fillId="2" borderId="3" xfId="0" applyNumberFormat="1" applyFont="1" applyFill="1" applyBorder="1" applyAlignment="1" applyProtection="1">
      <alignment vertical="center"/>
      <protection locked="0"/>
    </xf>
    <xf numFmtId="165" fontId="4" fillId="2" borderId="4" xfId="0" applyNumberFormat="1" applyFont="1" applyFill="1" applyBorder="1" applyAlignment="1" applyProtection="1">
      <alignment vertical="center"/>
      <protection locked="0"/>
    </xf>
    <xf numFmtId="164" fontId="4" fillId="0" borderId="3" xfId="0" applyNumberFormat="1" applyFont="1" applyBorder="1" applyAlignment="1">
      <alignment vertical="center"/>
    </xf>
    <xf numFmtId="164" fontId="4" fillId="0" borderId="3" xfId="0" applyNumberFormat="1" applyFont="1" applyBorder="1" applyAlignment="1" applyProtection="1">
      <alignment vertical="center"/>
      <protection locked="0"/>
    </xf>
    <xf numFmtId="164" fontId="4" fillId="0" borderId="4" xfId="0" applyNumberFormat="1" applyFont="1" applyBorder="1" applyAlignment="1" applyProtection="1">
      <alignment vertical="center"/>
      <protection locked="0"/>
    </xf>
    <xf numFmtId="0" fontId="3" fillId="0" borderId="0" xfId="0" applyFont="1" applyAlignment="1">
      <alignment horizontal="center" vertical="center" wrapText="1"/>
    </xf>
    <xf numFmtId="164" fontId="4" fillId="2" borderId="7" xfId="0" applyNumberFormat="1" applyFont="1" applyFill="1" applyBorder="1" applyAlignment="1" applyProtection="1">
      <alignment vertical="center"/>
      <protection locked="0"/>
    </xf>
    <xf numFmtId="164" fontId="4" fillId="0" borderId="8" xfId="0" applyNumberFormat="1" applyFont="1" applyBorder="1" applyAlignment="1" applyProtection="1">
      <alignment vertical="center"/>
      <protection locked="0"/>
    </xf>
    <xf numFmtId="164" fontId="4" fillId="0" borderId="9" xfId="0" applyNumberFormat="1" applyFont="1" applyBorder="1" applyAlignment="1" applyProtection="1">
      <alignment vertical="center"/>
      <protection locked="0"/>
    </xf>
    <xf numFmtId="0" fontId="4" fillId="0" borderId="1" xfId="0" applyFont="1" applyBorder="1" applyAlignment="1">
      <alignment horizontal="right" vertical="center" wrapText="1"/>
    </xf>
    <xf numFmtId="0" fontId="4" fillId="0" borderId="1" xfId="0" applyFont="1" applyBorder="1" applyAlignment="1">
      <alignment vertical="center" wrapText="1"/>
    </xf>
    <xf numFmtId="1" fontId="8" fillId="2" borderId="2" xfId="0" applyNumberFormat="1" applyFont="1" applyFill="1" applyBorder="1" applyAlignment="1" applyProtection="1">
      <alignment horizontal="center" vertical="center"/>
      <protection locked="0"/>
    </xf>
    <xf numFmtId="1" fontId="8" fillId="2" borderId="3" xfId="0" applyNumberFormat="1" applyFont="1" applyFill="1" applyBorder="1" applyAlignment="1" applyProtection="1">
      <alignment horizontal="center" vertical="center"/>
      <protection locked="0"/>
    </xf>
    <xf numFmtId="1" fontId="8" fillId="2" borderId="4" xfId="0" applyNumberFormat="1" applyFont="1" applyFill="1" applyBorder="1" applyAlignment="1" applyProtection="1">
      <alignment horizontal="center" vertical="center"/>
      <protection locked="0"/>
    </xf>
    <xf numFmtId="167" fontId="4" fillId="0" borderId="1" xfId="0" applyNumberFormat="1" applyFont="1" applyBorder="1" applyAlignment="1" applyProtection="1">
      <alignment vertical="center"/>
      <protection locked="0"/>
    </xf>
    <xf numFmtId="166" fontId="4" fillId="0" borderId="2" xfId="0" applyNumberFormat="1" applyFont="1" applyBorder="1" applyAlignment="1" applyProtection="1">
      <alignment vertical="center"/>
      <protection hidden="1"/>
    </xf>
    <xf numFmtId="166" fontId="4" fillId="0" borderId="3" xfId="0" applyNumberFormat="1" applyFont="1" applyBorder="1" applyAlignment="1" applyProtection="1">
      <alignment vertical="center"/>
      <protection hidden="1"/>
    </xf>
    <xf numFmtId="166" fontId="4" fillId="0" borderId="4" xfId="0" applyNumberFormat="1" applyFont="1" applyBorder="1" applyAlignment="1" applyProtection="1">
      <alignment vertical="center"/>
      <protection hidden="1"/>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166" fontId="8" fillId="2" borderId="2" xfId="0" applyNumberFormat="1" applyFont="1" applyFill="1" applyBorder="1" applyAlignment="1" applyProtection="1">
      <alignment horizontal="center" vertical="center"/>
      <protection locked="0"/>
    </xf>
    <xf numFmtId="166" fontId="8" fillId="2" borderId="3" xfId="0" applyNumberFormat="1" applyFont="1" applyFill="1" applyBorder="1" applyAlignment="1" applyProtection="1">
      <alignment horizontal="center" vertical="center"/>
      <protection locked="0"/>
    </xf>
    <xf numFmtId="166" fontId="8" fillId="2" borderId="4" xfId="0" applyNumberFormat="1" applyFont="1" applyFill="1" applyBorder="1" applyAlignment="1" applyProtection="1">
      <alignment horizontal="center" vertical="center"/>
      <protection locked="0"/>
    </xf>
    <xf numFmtId="0" fontId="8" fillId="0" borderId="1" xfId="0" applyFont="1" applyBorder="1" applyAlignment="1">
      <alignment vertical="center"/>
    </xf>
    <xf numFmtId="166" fontId="8" fillId="0" borderId="2" xfId="0" applyNumberFormat="1" applyFont="1" applyBorder="1" applyAlignment="1" applyProtection="1">
      <alignment vertical="center"/>
      <protection hidden="1"/>
    </xf>
    <xf numFmtId="166" fontId="8" fillId="0" borderId="3" xfId="0" applyNumberFormat="1" applyFont="1" applyBorder="1" applyAlignment="1" applyProtection="1">
      <alignment vertical="center"/>
      <protection hidden="1"/>
    </xf>
    <xf numFmtId="166" fontId="8" fillId="0" borderId="4" xfId="0" applyNumberFormat="1" applyFont="1" applyBorder="1" applyAlignment="1" applyProtection="1">
      <alignment vertical="center"/>
      <protection hidden="1"/>
    </xf>
    <xf numFmtId="0" fontId="5" fillId="0" borderId="1" xfId="2" applyFont="1" applyAlignment="1">
      <alignment horizontal="left" vertical="top" wrapText="1"/>
    </xf>
    <xf numFmtId="0" fontId="5" fillId="0" borderId="1" xfId="2" applyFont="1" applyAlignment="1">
      <alignment horizontal="left" vertical="top"/>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1" xfId="0" applyFont="1" applyBorder="1" applyAlignment="1">
      <alignment horizontal="left"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2" borderId="0" xfId="0" applyFont="1" applyFill="1" applyAlignment="1">
      <alignment vertical="center"/>
    </xf>
    <xf numFmtId="166" fontId="8" fillId="2" borderId="2" xfId="0" applyNumberFormat="1" applyFont="1" applyFill="1" applyBorder="1" applyAlignment="1" applyProtection="1">
      <alignment vertical="center"/>
      <protection locked="0"/>
    </xf>
    <xf numFmtId="166" fontId="8" fillId="0" borderId="3" xfId="0" applyNumberFormat="1" applyFont="1" applyBorder="1" applyAlignment="1" applyProtection="1">
      <alignment vertical="center"/>
      <protection locked="0"/>
    </xf>
    <xf numFmtId="166" fontId="8" fillId="0" borderId="4" xfId="0" applyNumberFormat="1" applyFont="1" applyBorder="1" applyAlignment="1" applyProtection="1">
      <alignment vertical="center"/>
      <protection locked="0"/>
    </xf>
    <xf numFmtId="0" fontId="4" fillId="0" borderId="5" xfId="0" applyFont="1" applyBorder="1" applyAlignment="1">
      <alignment vertical="center" wrapText="1"/>
    </xf>
    <xf numFmtId="0" fontId="3" fillId="0" borderId="0" xfId="0" applyFont="1" applyAlignment="1">
      <alignment vertical="center"/>
    </xf>
    <xf numFmtId="1" fontId="3" fillId="0" borderId="1" xfId="0" applyNumberFormat="1" applyFont="1" applyBorder="1" applyAlignment="1" applyProtection="1">
      <alignment horizontal="left" vertical="center"/>
      <protection locked="0"/>
    </xf>
    <xf numFmtId="1" fontId="8" fillId="3" borderId="14" xfId="0" applyNumberFormat="1" applyFont="1" applyFill="1" applyBorder="1" applyAlignment="1" applyProtection="1">
      <alignment horizontal="center" vertical="center"/>
      <protection locked="0"/>
    </xf>
    <xf numFmtId="0" fontId="8" fillId="5" borderId="2" xfId="0" applyFont="1" applyFill="1" applyBorder="1" applyAlignment="1" applyProtection="1">
      <alignment horizontal="left" vertical="center"/>
      <protection locked="0"/>
    </xf>
    <xf numFmtId="0" fontId="8" fillId="5" borderId="3" xfId="0" applyFont="1" applyFill="1" applyBorder="1" applyAlignment="1" applyProtection="1">
      <alignment horizontal="left" vertical="center"/>
      <protection locked="0"/>
    </xf>
    <xf numFmtId="0" fontId="8" fillId="5" borderId="4" xfId="0" applyFont="1" applyFill="1" applyBorder="1" applyAlignment="1" applyProtection="1">
      <alignment horizontal="left" vertical="center"/>
      <protection locked="0"/>
    </xf>
    <xf numFmtId="0" fontId="8" fillId="2" borderId="7" xfId="0" applyFont="1" applyFill="1" applyBorder="1" applyAlignment="1" applyProtection="1">
      <alignment horizontal="left" vertical="top" wrapText="1"/>
      <protection locked="0"/>
    </xf>
    <xf numFmtId="0" fontId="8" fillId="2" borderId="8" xfId="0"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8" fillId="2" borderId="5"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4" fillId="0" borderId="0" xfId="0" applyFont="1"/>
    <xf numFmtId="0" fontId="4" fillId="0" borderId="1" xfId="0" applyFont="1" applyBorder="1" applyAlignment="1">
      <alignment horizontal="left" vertical="center"/>
    </xf>
    <xf numFmtId="0" fontId="8" fillId="2" borderId="2"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protection locked="0"/>
    </xf>
    <xf numFmtId="0" fontId="8" fillId="3" borderId="3"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0" borderId="8" xfId="0" applyFont="1" applyBorder="1" applyAlignment="1" applyProtection="1">
      <alignment horizontal="left" vertical="top"/>
      <protection locked="0"/>
    </xf>
    <xf numFmtId="0" fontId="8" fillId="0" borderId="9" xfId="0" applyFont="1" applyBorder="1" applyAlignment="1" applyProtection="1">
      <alignment horizontal="left" vertical="top"/>
      <protection locked="0"/>
    </xf>
    <xf numFmtId="0" fontId="8" fillId="0" borderId="10" xfId="0" applyFont="1" applyBorder="1" applyAlignment="1" applyProtection="1">
      <alignment horizontal="left" vertical="top"/>
      <protection locked="0"/>
    </xf>
    <xf numFmtId="0" fontId="8" fillId="0" borderId="11" xfId="0" applyFont="1" applyBorder="1" applyAlignment="1" applyProtection="1">
      <alignment horizontal="left" vertical="top"/>
      <protection locked="0"/>
    </xf>
    <xf numFmtId="0" fontId="8" fillId="0" borderId="12" xfId="0" applyFont="1" applyBorder="1" applyAlignment="1" applyProtection="1">
      <alignment horizontal="left" vertical="top"/>
      <protection locked="0"/>
    </xf>
    <xf numFmtId="0" fontId="8" fillId="3" borderId="2" xfId="0" applyFont="1" applyFill="1" applyBorder="1" applyAlignment="1" applyProtection="1">
      <alignment vertical="center" wrapText="1"/>
      <protection locked="0"/>
    </xf>
    <xf numFmtId="0" fontId="25" fillId="0" borderId="3" xfId="0" applyFont="1" applyBorder="1" applyAlignment="1" applyProtection="1">
      <alignment vertical="center" wrapText="1"/>
      <protection locked="0"/>
    </xf>
    <xf numFmtId="0" fontId="25" fillId="0" borderId="4" xfId="0" applyFont="1" applyBorder="1" applyAlignment="1" applyProtection="1">
      <alignment vertical="center" wrapText="1"/>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1" xfId="0" applyFont="1" applyBorder="1" applyAlignment="1">
      <alignment horizontal="right" vertical="center"/>
    </xf>
    <xf numFmtId="164" fontId="8" fillId="2" borderId="2" xfId="0" applyNumberFormat="1" applyFont="1" applyFill="1" applyBorder="1" applyAlignment="1" applyProtection="1">
      <alignment horizontal="right" vertical="center"/>
      <protection locked="0"/>
    </xf>
    <xf numFmtId="164" fontId="8" fillId="0" borderId="3" xfId="0" applyNumberFormat="1" applyFont="1" applyBorder="1" applyAlignment="1" applyProtection="1">
      <alignment horizontal="right" vertical="center"/>
      <protection locked="0"/>
    </xf>
    <xf numFmtId="164" fontId="8" fillId="0" borderId="4" xfId="0" applyNumberFormat="1" applyFont="1" applyBorder="1" applyAlignment="1" applyProtection="1">
      <alignment horizontal="right" vertical="center"/>
      <protection locked="0"/>
    </xf>
    <xf numFmtId="0" fontId="24" fillId="0" borderId="0" xfId="0" applyFont="1" applyAlignment="1">
      <alignment vertical="center"/>
    </xf>
    <xf numFmtId="0" fontId="8" fillId="2" borderId="3"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21"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66" fontId="4" fillId="0" borderId="2" xfId="0" applyNumberFormat="1" applyFont="1" applyBorder="1" applyAlignment="1" applyProtection="1">
      <alignment horizontal="right" vertical="center"/>
      <protection hidden="1"/>
    </xf>
    <xf numFmtId="166" fontId="4" fillId="0" borderId="3" xfId="0" applyNumberFormat="1" applyFont="1" applyBorder="1" applyAlignment="1" applyProtection="1">
      <alignment horizontal="right" vertical="center"/>
      <protection hidden="1"/>
    </xf>
    <xf numFmtId="166" fontId="4" fillId="0" borderId="4" xfId="0" applyNumberFormat="1" applyFont="1" applyBorder="1" applyAlignment="1" applyProtection="1">
      <alignment horizontal="right" vertical="center"/>
      <protection hidden="1"/>
    </xf>
    <xf numFmtId="0" fontId="5" fillId="0" borderId="0" xfId="0" applyFont="1" applyAlignment="1">
      <alignment horizontal="right" vertical="center"/>
    </xf>
    <xf numFmtId="168" fontId="8" fillId="0" borderId="7" xfId="0" applyNumberFormat="1" applyFont="1" applyBorder="1" applyAlignment="1" applyProtection="1">
      <alignment vertical="center"/>
      <protection locked="0"/>
    </xf>
    <xf numFmtId="168" fontId="8" fillId="0" borderId="8" xfId="0" applyNumberFormat="1" applyFont="1" applyBorder="1" applyAlignment="1" applyProtection="1">
      <alignment vertical="center"/>
      <protection locked="0"/>
    </xf>
    <xf numFmtId="168" fontId="8" fillId="0" borderId="9" xfId="0" applyNumberFormat="1" applyFont="1" applyBorder="1" applyAlignment="1" applyProtection="1">
      <alignment vertical="center"/>
      <protection locked="0"/>
    </xf>
    <xf numFmtId="168" fontId="8" fillId="0" borderId="10" xfId="0" applyNumberFormat="1" applyFont="1" applyBorder="1" applyAlignment="1" applyProtection="1">
      <alignment vertical="center"/>
      <protection locked="0"/>
    </xf>
    <xf numFmtId="168" fontId="8" fillId="0" borderId="11" xfId="0" applyNumberFormat="1" applyFont="1" applyBorder="1" applyAlignment="1" applyProtection="1">
      <alignment vertical="center"/>
      <protection locked="0"/>
    </xf>
    <xf numFmtId="168" fontId="8" fillId="0" borderId="12" xfId="0" applyNumberFormat="1" applyFont="1" applyBorder="1" applyAlignment="1" applyProtection="1">
      <alignment vertical="center"/>
      <protection locked="0"/>
    </xf>
    <xf numFmtId="0" fontId="18" fillId="0" borderId="0" xfId="0" applyFont="1" applyAlignment="1">
      <alignment horizontal="justify" vertical="center"/>
    </xf>
    <xf numFmtId="0" fontId="4" fillId="0" borderId="0" xfId="0" applyFont="1" applyAlignment="1">
      <alignment horizontal="justify" vertical="center"/>
    </xf>
    <xf numFmtId="0" fontId="4" fillId="0" borderId="0" xfId="0" applyFont="1" applyAlignment="1">
      <alignment horizontal="justify" vertical="center" wrapText="1"/>
    </xf>
    <xf numFmtId="0" fontId="18" fillId="0" borderId="0" xfId="0" applyFont="1" applyAlignment="1">
      <alignment horizontal="justify" vertical="center" wrapText="1"/>
    </xf>
    <xf numFmtId="0" fontId="3" fillId="0" borderId="0" xfId="0" applyFont="1" applyAlignment="1">
      <alignment horizontal="justify" vertical="center" wrapText="1"/>
    </xf>
    <xf numFmtId="0" fontId="19" fillId="0" borderId="0" xfId="1" applyFont="1" applyAlignment="1">
      <alignment horizontal="justify" vertical="top" wrapText="1"/>
    </xf>
    <xf numFmtId="164" fontId="8" fillId="0" borderId="2" xfId="0" applyNumberFormat="1" applyFont="1" applyBorder="1" applyAlignment="1" applyProtection="1">
      <alignment horizontal="center" vertical="center"/>
      <protection hidden="1"/>
    </xf>
    <xf numFmtId="164" fontId="8" fillId="0" borderId="3" xfId="0" applyNumberFormat="1" applyFont="1" applyBorder="1" applyAlignment="1" applyProtection="1">
      <alignment horizontal="center" vertical="center"/>
      <protection hidden="1"/>
    </xf>
    <xf numFmtId="164" fontId="8" fillId="0" borderId="4" xfId="0" applyNumberFormat="1" applyFont="1" applyBorder="1" applyAlignment="1" applyProtection="1">
      <alignment horizontal="center" vertical="center"/>
      <protection hidden="1"/>
    </xf>
    <xf numFmtId="0" fontId="13" fillId="0" borderId="0" xfId="0" applyFont="1" applyAlignment="1">
      <alignment horizontal="right" vertical="center"/>
    </xf>
    <xf numFmtId="0" fontId="8" fillId="0" borderId="0" xfId="0" applyFont="1" applyAlignment="1">
      <alignment vertical="top"/>
    </xf>
    <xf numFmtId="0" fontId="16" fillId="0" borderId="0" xfId="0" applyFont="1" applyAlignment="1">
      <alignment vertical="center"/>
    </xf>
    <xf numFmtId="0" fontId="12" fillId="0" borderId="1" xfId="0" applyFont="1" applyBorder="1" applyAlignment="1">
      <alignment vertical="center" wrapText="1"/>
    </xf>
    <xf numFmtId="0" fontId="17" fillId="0" borderId="1" xfId="1" applyFont="1" applyBorder="1" applyAlignment="1">
      <alignment horizontal="center" vertical="top"/>
    </xf>
    <xf numFmtId="0" fontId="17" fillId="0" borderId="1" xfId="1" applyFont="1" applyBorder="1" applyAlignment="1">
      <alignment vertical="center"/>
    </xf>
  </cellXfs>
  <cellStyles count="3">
    <cellStyle name="Hyperlink" xfId="1" builtinId="8"/>
    <cellStyle name="Standaard" xfId="0" builtinId="0"/>
    <cellStyle name="Standaard 2" xfId="2" xr:uid="{F1418F19-C5A7-459E-93B2-AF24409CD1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648</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4038600" y="100050600"/>
          <a:ext cx="142875" cy="209550"/>
        </a:xfrm>
        <a:prstGeom prst="rect">
          <a:avLst/>
        </a:prstGeom>
        <a:noFill/>
        <a:ln>
          <a:noFill/>
        </a:ln>
      </xdr:spPr>
      <xdr:txBody>
        <a:bodyPr spcFirstLastPara="1" wrap="square" lIns="91425" tIns="45700" rIns="91425" bIns="45700" anchor="t" anchorCtr="0">
          <a:noAutofit/>
        </a:bodyPr>
        <a:lstStyle/>
        <a:p>
          <a:endParaRPr lang="nl-BE"/>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925550"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30</xdr:row>
          <xdr:rowOff>180975</xdr:rowOff>
        </xdr:from>
        <xdr:to>
          <xdr:col>2</xdr:col>
          <xdr:colOff>123825</xdr:colOff>
          <xdr:row>33</xdr:row>
          <xdr:rowOff>28575</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30</xdr:row>
          <xdr:rowOff>180975</xdr:rowOff>
        </xdr:from>
        <xdr:to>
          <xdr:col>16</xdr:col>
          <xdr:colOff>123825</xdr:colOff>
          <xdr:row>33</xdr:row>
          <xdr:rowOff>28575</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30</xdr:row>
          <xdr:rowOff>180975</xdr:rowOff>
        </xdr:from>
        <xdr:to>
          <xdr:col>30</xdr:col>
          <xdr:colOff>123825</xdr:colOff>
          <xdr:row>33</xdr:row>
          <xdr:rowOff>28575</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175</xdr:row>
          <xdr:rowOff>133350</xdr:rowOff>
        </xdr:from>
        <xdr:to>
          <xdr:col>2</xdr:col>
          <xdr:colOff>123825</xdr:colOff>
          <xdr:row>178</xdr:row>
          <xdr:rowOff>38100</xdr:rowOff>
        </xdr:to>
        <xdr:sp macro="" textlink="">
          <xdr:nvSpPr>
            <xdr:cNvPr id="1029" name="CB_OpenbareVerkoop_T"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178</xdr:row>
          <xdr:rowOff>0</xdr:rowOff>
        </xdr:from>
        <xdr:to>
          <xdr:col>2</xdr:col>
          <xdr:colOff>123825</xdr:colOff>
          <xdr:row>179</xdr:row>
          <xdr:rowOff>9525</xdr:rowOff>
        </xdr:to>
        <xdr:sp macro="" textlink="">
          <xdr:nvSpPr>
            <xdr:cNvPr id="1030" name="CB_OpenbareVerkoop_F"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143</xdr:row>
          <xdr:rowOff>0</xdr:rowOff>
        </xdr:from>
        <xdr:to>
          <xdr:col>2</xdr:col>
          <xdr:colOff>123825</xdr:colOff>
          <xdr:row>146</xdr:row>
          <xdr:rowOff>9525</xdr:rowOff>
        </xdr:to>
        <xdr:sp macro="" textlink="">
          <xdr:nvSpPr>
            <xdr:cNvPr id="1031" name="RB_CritRationalisatieProgr_True"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144</xdr:row>
          <xdr:rowOff>152400</xdr:rowOff>
        </xdr:from>
        <xdr:to>
          <xdr:col>2</xdr:col>
          <xdr:colOff>123825</xdr:colOff>
          <xdr:row>146</xdr:row>
          <xdr:rowOff>161925</xdr:rowOff>
        </xdr:to>
        <xdr:sp macro="" textlink="">
          <xdr:nvSpPr>
            <xdr:cNvPr id="1032" name="RB_CritRationalisatieProgr_F"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150</xdr:row>
          <xdr:rowOff>0</xdr:rowOff>
        </xdr:from>
        <xdr:to>
          <xdr:col>2</xdr:col>
          <xdr:colOff>123825</xdr:colOff>
          <xdr:row>153</xdr:row>
          <xdr:rowOff>38100</xdr:rowOff>
        </xdr:to>
        <xdr:sp macro="" textlink="">
          <xdr:nvSpPr>
            <xdr:cNvPr id="1033" name="RB_BeschikSchoolgebVrij_True"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151</xdr:row>
          <xdr:rowOff>152400</xdr:rowOff>
        </xdr:from>
        <xdr:to>
          <xdr:col>2</xdr:col>
          <xdr:colOff>123825</xdr:colOff>
          <xdr:row>154</xdr:row>
          <xdr:rowOff>0</xdr:rowOff>
        </xdr:to>
        <xdr:sp macro="" textlink="">
          <xdr:nvSpPr>
            <xdr:cNvPr id="1034" name="RB_BeschikSchoolgebVrij_Fals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34</xdr:row>
          <xdr:rowOff>180975</xdr:rowOff>
        </xdr:from>
        <xdr:to>
          <xdr:col>2</xdr:col>
          <xdr:colOff>123825</xdr:colOff>
          <xdr:row>38</xdr:row>
          <xdr:rowOff>28575</xdr:rowOff>
        </xdr:to>
        <xdr:sp macro="" textlink="">
          <xdr:nvSpPr>
            <xdr:cNvPr id="1035" name="RB_Prov_Ant"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600</xdr:row>
          <xdr:rowOff>0</xdr:rowOff>
        </xdr:from>
        <xdr:to>
          <xdr:col>2</xdr:col>
          <xdr:colOff>123825</xdr:colOff>
          <xdr:row>601</xdr:row>
          <xdr:rowOff>200025</xdr:rowOff>
        </xdr:to>
        <xdr:sp macro="" textlink="">
          <xdr:nvSpPr>
            <xdr:cNvPr id="1036" name="CB_BeschrijvingGebouwen"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36</xdr:row>
          <xdr:rowOff>152400</xdr:rowOff>
        </xdr:from>
        <xdr:to>
          <xdr:col>2</xdr:col>
          <xdr:colOff>123825</xdr:colOff>
          <xdr:row>39</xdr:row>
          <xdr:rowOff>0</xdr:rowOff>
        </xdr:to>
        <xdr:sp macro="" textlink="">
          <xdr:nvSpPr>
            <xdr:cNvPr id="1037" name="RB_Prov_BHG"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34</xdr:row>
          <xdr:rowOff>180975</xdr:rowOff>
        </xdr:from>
        <xdr:to>
          <xdr:col>16</xdr:col>
          <xdr:colOff>123825</xdr:colOff>
          <xdr:row>38</xdr:row>
          <xdr:rowOff>28575</xdr:rowOff>
        </xdr:to>
        <xdr:sp macro="" textlink="">
          <xdr:nvSpPr>
            <xdr:cNvPr id="1038" name="RB_Prov_Lim"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36</xdr:row>
          <xdr:rowOff>152400</xdr:rowOff>
        </xdr:from>
        <xdr:to>
          <xdr:col>16</xdr:col>
          <xdr:colOff>123825</xdr:colOff>
          <xdr:row>39</xdr:row>
          <xdr:rowOff>0</xdr:rowOff>
        </xdr:to>
        <xdr:sp macro="" textlink="">
          <xdr:nvSpPr>
            <xdr:cNvPr id="1039" name="RB_Prov_OV"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34</xdr:row>
          <xdr:rowOff>180975</xdr:rowOff>
        </xdr:from>
        <xdr:to>
          <xdr:col>30</xdr:col>
          <xdr:colOff>123825</xdr:colOff>
          <xdr:row>38</xdr:row>
          <xdr:rowOff>28575</xdr:rowOff>
        </xdr:to>
        <xdr:sp macro="" textlink="">
          <xdr:nvSpPr>
            <xdr:cNvPr id="1040" name="RB_Prov_VB"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36</xdr:row>
          <xdr:rowOff>152400</xdr:rowOff>
        </xdr:from>
        <xdr:to>
          <xdr:col>30</xdr:col>
          <xdr:colOff>123825</xdr:colOff>
          <xdr:row>39</xdr:row>
          <xdr:rowOff>0</xdr:rowOff>
        </xdr:to>
        <xdr:sp macro="" textlink="">
          <xdr:nvSpPr>
            <xdr:cNvPr id="1041" name="RB_Prov_WV"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161925</xdr:colOff>
      <xdr:row>594</xdr:row>
      <xdr:rowOff>0</xdr:rowOff>
    </xdr:from>
    <xdr:to>
      <xdr:col>2</xdr:col>
      <xdr:colOff>123825</xdr:colOff>
      <xdr:row>595</xdr:row>
      <xdr:rowOff>200025</xdr:rowOff>
    </xdr:to>
    <xdr:sp macro="" textlink="">
      <xdr:nvSpPr>
        <xdr:cNvPr id="1042" name="CB_Verkoopovereenkomst"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1000" b="0" i="0" u="none" strike="noStrike" baseline="0">
              <a:solidFill>
                <a:srgbClr val="000000"/>
              </a:solidFill>
              <a:latin typeface="Arial"/>
              <a:cs typeface="Arial"/>
            </a:rPr>
            <a:t> wij</a:t>
          </a:r>
        </a:p>
      </xdr:txBody>
    </xdr:sp>
    <xdr:clientData/>
  </xdr:twoCellAnchor>
  <xdr:twoCellAnchor editAs="oneCell">
    <xdr:from>
      <xdr:col>0</xdr:col>
      <xdr:colOff>161925</xdr:colOff>
      <xdr:row>596</xdr:row>
      <xdr:rowOff>0</xdr:rowOff>
    </xdr:from>
    <xdr:to>
      <xdr:col>2</xdr:col>
      <xdr:colOff>123825</xdr:colOff>
      <xdr:row>597</xdr:row>
      <xdr:rowOff>200025</xdr:rowOff>
    </xdr:to>
    <xdr:sp macro="" textlink="">
      <xdr:nvSpPr>
        <xdr:cNvPr id="1043" name="CB_KadastraalPlanEnLegger"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161925</xdr:colOff>
          <xdr:row>602</xdr:row>
          <xdr:rowOff>9525</xdr:rowOff>
        </xdr:from>
        <xdr:to>
          <xdr:col>2</xdr:col>
          <xdr:colOff>123825</xdr:colOff>
          <xdr:row>603</xdr:row>
          <xdr:rowOff>209550</xdr:rowOff>
        </xdr:to>
        <xdr:sp macro="" textlink="">
          <xdr:nvSpPr>
            <xdr:cNvPr id="1044" name="CB_SitPlanAantekopenGeb"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604</xdr:row>
          <xdr:rowOff>19050</xdr:rowOff>
        </xdr:from>
        <xdr:to>
          <xdr:col>2</xdr:col>
          <xdr:colOff>104775</xdr:colOff>
          <xdr:row>605</xdr:row>
          <xdr:rowOff>219075</xdr:rowOff>
        </xdr:to>
        <xdr:sp macro="" textlink="">
          <xdr:nvSpPr>
            <xdr:cNvPr id="1045" name="CB_Grondplannen"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612</xdr:row>
          <xdr:rowOff>0</xdr:rowOff>
        </xdr:from>
        <xdr:to>
          <xdr:col>2</xdr:col>
          <xdr:colOff>123825</xdr:colOff>
          <xdr:row>613</xdr:row>
          <xdr:rowOff>200025</xdr:rowOff>
        </xdr:to>
        <xdr:sp macro="" textlink="">
          <xdr:nvSpPr>
            <xdr:cNvPr id="1046" name="CB_BestekNaAankoop"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598</xdr:row>
          <xdr:rowOff>9525</xdr:rowOff>
        </xdr:from>
        <xdr:to>
          <xdr:col>2</xdr:col>
          <xdr:colOff>123825</xdr:colOff>
          <xdr:row>599</xdr:row>
          <xdr:rowOff>209550</xdr:rowOff>
        </xdr:to>
        <xdr:sp macro="" textlink="">
          <xdr:nvSpPr>
            <xdr:cNvPr id="1047" name="CB_BodemAttest"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615</xdr:row>
          <xdr:rowOff>85725</xdr:rowOff>
        </xdr:from>
        <xdr:to>
          <xdr:col>2</xdr:col>
          <xdr:colOff>85725</xdr:colOff>
          <xdr:row>615</xdr:row>
          <xdr:rowOff>238125</xdr:rowOff>
        </xdr:to>
        <xdr:sp macro="" textlink="">
          <xdr:nvSpPr>
            <xdr:cNvPr id="1048" name="CB_VerklInfra"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617</xdr:row>
          <xdr:rowOff>19050</xdr:rowOff>
        </xdr:from>
        <xdr:to>
          <xdr:col>2</xdr:col>
          <xdr:colOff>123825</xdr:colOff>
          <xdr:row>617</xdr:row>
          <xdr:rowOff>247650</xdr:rowOff>
        </xdr:to>
        <xdr:sp macro="" textlink="">
          <xdr:nvSpPr>
            <xdr:cNvPr id="1049" name="CB_UitgevoerdeWerken"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618</xdr:row>
          <xdr:rowOff>0</xdr:rowOff>
        </xdr:from>
        <xdr:to>
          <xdr:col>2</xdr:col>
          <xdr:colOff>123825</xdr:colOff>
          <xdr:row>619</xdr:row>
          <xdr:rowOff>200025</xdr:rowOff>
        </xdr:to>
        <xdr:sp macro="" textlink="">
          <xdr:nvSpPr>
            <xdr:cNvPr id="1050" name="CB_HuurOfErfpacht"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619</xdr:row>
          <xdr:rowOff>228600</xdr:rowOff>
        </xdr:from>
        <xdr:to>
          <xdr:col>2</xdr:col>
          <xdr:colOff>133350</xdr:colOff>
          <xdr:row>622</xdr:row>
          <xdr:rowOff>19050</xdr:rowOff>
        </xdr:to>
        <xdr:sp macro="" textlink="">
          <xdr:nvSpPr>
            <xdr:cNvPr id="1051" name="CB_EindeHuurOfErfpacht"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40</xdr:row>
          <xdr:rowOff>180975</xdr:rowOff>
        </xdr:from>
        <xdr:to>
          <xdr:col>2</xdr:col>
          <xdr:colOff>123825</xdr:colOff>
          <xdr:row>43</xdr:row>
          <xdr:rowOff>0</xdr:rowOff>
        </xdr:to>
        <xdr:sp macro="" textlink="">
          <xdr:nvSpPr>
            <xdr:cNvPr id="1052" name="RB_Diko_True"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42</xdr:row>
          <xdr:rowOff>152400</xdr:rowOff>
        </xdr:from>
        <xdr:to>
          <xdr:col>2</xdr:col>
          <xdr:colOff>123825</xdr:colOff>
          <xdr:row>45</xdr:row>
          <xdr:rowOff>0</xdr:rowOff>
        </xdr:to>
        <xdr:sp macro="" textlink="">
          <xdr:nvSpPr>
            <xdr:cNvPr id="1053" name="RB_Diko_False"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97</xdr:row>
          <xdr:rowOff>0</xdr:rowOff>
        </xdr:from>
        <xdr:to>
          <xdr:col>2</xdr:col>
          <xdr:colOff>123825</xdr:colOff>
          <xdr:row>99</xdr:row>
          <xdr:rowOff>0</xdr:rowOff>
        </xdr:to>
        <xdr:sp macro="" textlink="">
          <xdr:nvSpPr>
            <xdr:cNvPr id="1054" name="RB_Samen_Met_Andere_IM_True"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99</xdr:row>
          <xdr:rowOff>0</xdr:rowOff>
        </xdr:from>
        <xdr:to>
          <xdr:col>2</xdr:col>
          <xdr:colOff>123825</xdr:colOff>
          <xdr:row>101</xdr:row>
          <xdr:rowOff>85725</xdr:rowOff>
        </xdr:to>
        <xdr:sp macro="" textlink="">
          <xdr:nvSpPr>
            <xdr:cNvPr id="1055" name="RB_Samen_Met_Andere_IM_False"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104</xdr:row>
          <xdr:rowOff>9525</xdr:rowOff>
        </xdr:from>
        <xdr:to>
          <xdr:col>2</xdr:col>
          <xdr:colOff>123825</xdr:colOff>
          <xdr:row>107</xdr:row>
          <xdr:rowOff>9525</xdr:rowOff>
        </xdr:to>
        <xdr:sp macro="" textlink="">
          <xdr:nvSpPr>
            <xdr:cNvPr id="1056" name="RB_CoordinerendeMacht_True"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106</xdr:row>
          <xdr:rowOff>0</xdr:rowOff>
        </xdr:from>
        <xdr:to>
          <xdr:col>2</xdr:col>
          <xdr:colOff>123825</xdr:colOff>
          <xdr:row>108</xdr:row>
          <xdr:rowOff>28575</xdr:rowOff>
        </xdr:to>
        <xdr:sp macro="" textlink="">
          <xdr:nvSpPr>
            <xdr:cNvPr id="1057" name="RB_CoordinerendeMacht_False"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135</xdr:row>
          <xdr:rowOff>0</xdr:rowOff>
        </xdr:from>
        <xdr:to>
          <xdr:col>2</xdr:col>
          <xdr:colOff>123825</xdr:colOff>
          <xdr:row>136</xdr:row>
          <xdr:rowOff>95250</xdr:rowOff>
        </xdr:to>
        <xdr:sp macro="" textlink="">
          <xdr:nvSpPr>
            <xdr:cNvPr id="1058" name="RB_Samen_Met_Andere_OI_True"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137</xdr:row>
          <xdr:rowOff>0</xdr:rowOff>
        </xdr:from>
        <xdr:to>
          <xdr:col>2</xdr:col>
          <xdr:colOff>123825</xdr:colOff>
          <xdr:row>139</xdr:row>
          <xdr:rowOff>19050</xdr:rowOff>
        </xdr:to>
        <xdr:sp macro="" textlink="">
          <xdr:nvSpPr>
            <xdr:cNvPr id="1059" name="RB_Samen_Met_Andere_OI_False"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222</xdr:row>
          <xdr:rowOff>371475</xdr:rowOff>
        </xdr:from>
        <xdr:to>
          <xdr:col>2</xdr:col>
          <xdr:colOff>123825</xdr:colOff>
          <xdr:row>226</xdr:row>
          <xdr:rowOff>38100</xdr:rowOff>
        </xdr:to>
        <xdr:sp macro="" textlink="">
          <xdr:nvSpPr>
            <xdr:cNvPr id="1060" name="RB_SamenWerking_OV_PS_True"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224</xdr:row>
          <xdr:rowOff>152400</xdr:rowOff>
        </xdr:from>
        <xdr:to>
          <xdr:col>2</xdr:col>
          <xdr:colOff>123825</xdr:colOff>
          <xdr:row>227</xdr:row>
          <xdr:rowOff>9525</xdr:rowOff>
        </xdr:to>
        <xdr:sp macro="" textlink="">
          <xdr:nvSpPr>
            <xdr:cNvPr id="1061" name="RB_SamenWerking_OV_PS_False"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230</xdr:row>
          <xdr:rowOff>152400</xdr:rowOff>
        </xdr:from>
        <xdr:to>
          <xdr:col>2</xdr:col>
          <xdr:colOff>123825</xdr:colOff>
          <xdr:row>233</xdr:row>
          <xdr:rowOff>19050</xdr:rowOff>
        </xdr:to>
        <xdr:sp macro="" textlink="">
          <xdr:nvSpPr>
            <xdr:cNvPr id="1063" name="CB_VIPA"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232</xdr:row>
          <xdr:rowOff>142875</xdr:rowOff>
        </xdr:from>
        <xdr:to>
          <xdr:col>2</xdr:col>
          <xdr:colOff>123825</xdr:colOff>
          <xdr:row>235</xdr:row>
          <xdr:rowOff>19050</xdr:rowOff>
        </xdr:to>
        <xdr:sp macro="" textlink="">
          <xdr:nvSpPr>
            <xdr:cNvPr id="1064" name="CB_VGC"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236</xdr:row>
          <xdr:rowOff>0</xdr:rowOff>
        </xdr:from>
        <xdr:to>
          <xdr:col>2</xdr:col>
          <xdr:colOff>123825</xdr:colOff>
          <xdr:row>238</xdr:row>
          <xdr:rowOff>19050</xdr:rowOff>
        </xdr:to>
        <xdr:sp macro="" textlink="">
          <xdr:nvSpPr>
            <xdr:cNvPr id="1065" name="CB_Andere_Overheden"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367</xdr:row>
          <xdr:rowOff>0</xdr:rowOff>
        </xdr:from>
        <xdr:to>
          <xdr:col>35</xdr:col>
          <xdr:colOff>19050</xdr:colOff>
          <xdr:row>368</xdr:row>
          <xdr:rowOff>38100</xdr:rowOff>
        </xdr:to>
        <xdr:sp macro="" textlink="">
          <xdr:nvSpPr>
            <xdr:cNvPr id="1066" name="CB_GebAfgebrOntrGesubAGIOnGeb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390</xdr:row>
          <xdr:rowOff>19050</xdr:rowOff>
        </xdr:from>
        <xdr:to>
          <xdr:col>35</xdr:col>
          <xdr:colOff>0</xdr:colOff>
          <xdr:row>393</xdr:row>
          <xdr:rowOff>0</xdr:rowOff>
        </xdr:to>
        <xdr:sp macro="" textlink="">
          <xdr:nvSpPr>
            <xdr:cNvPr id="1067" name="CB_LokLOAfgebrOntrGesubAGIOnG1"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392</xdr:row>
          <xdr:rowOff>19050</xdr:rowOff>
        </xdr:from>
        <xdr:to>
          <xdr:col>35</xdr:col>
          <xdr:colOff>0</xdr:colOff>
          <xdr:row>394</xdr:row>
          <xdr:rowOff>28575</xdr:rowOff>
        </xdr:to>
        <xdr:sp macro="" textlink="">
          <xdr:nvSpPr>
            <xdr:cNvPr id="1068" name="CB_LokLOAfgebrOntrGesubAGIOnG2"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609</xdr:row>
          <xdr:rowOff>0</xdr:rowOff>
        </xdr:from>
        <xdr:to>
          <xdr:col>2</xdr:col>
          <xdr:colOff>114300</xdr:colOff>
          <xdr:row>609</xdr:row>
          <xdr:rowOff>161925</xdr:rowOff>
        </xdr:to>
        <xdr:sp macro="" textlink="">
          <xdr:nvSpPr>
            <xdr:cNvPr id="1069" name="CB_BeschrSamenwerkinmod"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606</xdr:row>
          <xdr:rowOff>0</xdr:rowOff>
        </xdr:from>
        <xdr:to>
          <xdr:col>2</xdr:col>
          <xdr:colOff>104775</xdr:colOff>
          <xdr:row>607</xdr:row>
          <xdr:rowOff>209550</xdr:rowOff>
        </xdr:to>
        <xdr:sp macro="" textlink="">
          <xdr:nvSpPr>
            <xdr:cNvPr id="1070" name="CB_PublOpenbVerkoop"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182</xdr:row>
          <xdr:rowOff>19050</xdr:rowOff>
        </xdr:from>
        <xdr:to>
          <xdr:col>2</xdr:col>
          <xdr:colOff>76200</xdr:colOff>
          <xdr:row>183</xdr:row>
          <xdr:rowOff>28575</xdr:rowOff>
        </xdr:to>
        <xdr:sp macro="" textlink="">
          <xdr:nvSpPr>
            <xdr:cNvPr id="1071" name="CB_VerbouwingswerkenNaAankoop_T"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241</xdr:row>
          <xdr:rowOff>152400</xdr:rowOff>
        </xdr:from>
        <xdr:to>
          <xdr:col>2</xdr:col>
          <xdr:colOff>123825</xdr:colOff>
          <xdr:row>243</xdr:row>
          <xdr:rowOff>171450</xdr:rowOff>
        </xdr:to>
        <xdr:sp macro="" textlink="">
          <xdr:nvSpPr>
            <xdr:cNvPr id="1072" name="Check Box 90"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240</xdr:row>
          <xdr:rowOff>9525</xdr:rowOff>
        </xdr:from>
        <xdr:to>
          <xdr:col>2</xdr:col>
          <xdr:colOff>123825</xdr:colOff>
          <xdr:row>242</xdr:row>
          <xdr:rowOff>0</xdr:rowOff>
        </xdr:to>
        <xdr:sp macro="" textlink="">
          <xdr:nvSpPr>
            <xdr:cNvPr id="1073" name="Check Box 91"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188</xdr:row>
          <xdr:rowOff>9525</xdr:rowOff>
        </xdr:from>
        <xdr:to>
          <xdr:col>2</xdr:col>
          <xdr:colOff>123825</xdr:colOff>
          <xdr:row>190</xdr:row>
          <xdr:rowOff>0</xdr:rowOff>
        </xdr:to>
        <xdr:sp macro="" textlink="">
          <xdr:nvSpPr>
            <xdr:cNvPr id="1074" name="Check Box 92"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610</xdr:row>
          <xdr:rowOff>0</xdr:rowOff>
        </xdr:from>
        <xdr:to>
          <xdr:col>2</xdr:col>
          <xdr:colOff>123825</xdr:colOff>
          <xdr:row>611</xdr:row>
          <xdr:rowOff>209550</xdr:rowOff>
        </xdr:to>
        <xdr:sp macro="" textlink="">
          <xdr:nvSpPr>
            <xdr:cNvPr id="1075" name="CB_BestekNaAankoop"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135</xdr:row>
          <xdr:rowOff>0</xdr:rowOff>
        </xdr:from>
        <xdr:to>
          <xdr:col>2</xdr:col>
          <xdr:colOff>123825</xdr:colOff>
          <xdr:row>136</xdr:row>
          <xdr:rowOff>95250</xdr:rowOff>
        </xdr:to>
        <xdr:sp macro="" textlink="">
          <xdr:nvSpPr>
            <xdr:cNvPr id="1076" name="RB_Samen_Met_Andere_OI_True"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364</xdr:row>
          <xdr:rowOff>19050</xdr:rowOff>
        </xdr:from>
        <xdr:to>
          <xdr:col>35</xdr:col>
          <xdr:colOff>9525</xdr:colOff>
          <xdr:row>366</xdr:row>
          <xdr:rowOff>19050</xdr:rowOff>
        </xdr:to>
        <xdr:sp macro="" textlink="">
          <xdr:nvSpPr>
            <xdr:cNvPr id="1078" name="CB_GebAfgebrOntrGesubAGIOnGeb1"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594</xdr:row>
          <xdr:rowOff>9525</xdr:rowOff>
        </xdr:from>
        <xdr:to>
          <xdr:col>2</xdr:col>
          <xdr:colOff>114300</xdr:colOff>
          <xdr:row>595</xdr:row>
          <xdr:rowOff>200025</xdr:rowOff>
        </xdr:to>
        <xdr:sp macro="" textlink="">
          <xdr:nvSpPr>
            <xdr:cNvPr id="1079" name="CB_Verkoopovereenk"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595</xdr:row>
          <xdr:rowOff>228600</xdr:rowOff>
        </xdr:from>
        <xdr:to>
          <xdr:col>2</xdr:col>
          <xdr:colOff>123825</xdr:colOff>
          <xdr:row>597</xdr:row>
          <xdr:rowOff>180975</xdr:rowOff>
        </xdr:to>
        <xdr:sp macro="" textlink="">
          <xdr:nvSpPr>
            <xdr:cNvPr id="1082" name="CB_KadastraalPlan"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228</xdr:row>
          <xdr:rowOff>171450</xdr:rowOff>
        </xdr:from>
        <xdr:to>
          <xdr:col>2</xdr:col>
          <xdr:colOff>123825</xdr:colOff>
          <xdr:row>230</xdr:row>
          <xdr:rowOff>9525</xdr:rowOff>
        </xdr:to>
        <xdr:sp macro="" textlink="">
          <xdr:nvSpPr>
            <xdr:cNvPr id="1083" name="CB_Dienst_Onr_Erfgoed"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234</xdr:row>
          <xdr:rowOff>9525</xdr:rowOff>
        </xdr:from>
        <xdr:to>
          <xdr:col>2</xdr:col>
          <xdr:colOff>123825</xdr:colOff>
          <xdr:row>236</xdr:row>
          <xdr:rowOff>9525</xdr:rowOff>
        </xdr:to>
        <xdr:sp macro="" textlink="">
          <xdr:nvSpPr>
            <xdr:cNvPr id="1084" name="CB_OVAM"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50" Type="http://schemas.openxmlformats.org/officeDocument/2006/relationships/ctrlProp" Target="../ctrlProps/ctrlProp43.xml"/><Relationship Id="rId55" Type="http://schemas.openxmlformats.org/officeDocument/2006/relationships/ctrlProp" Target="../ctrlProps/ctrlProp48.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59" Type="http://schemas.openxmlformats.org/officeDocument/2006/relationships/ctrlProp" Target="../ctrlProps/ctrlProp52.xml"/><Relationship Id="rId2" Type="http://schemas.openxmlformats.org/officeDocument/2006/relationships/hyperlink" Target="http://www.agion.be/"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41" Type="http://schemas.openxmlformats.org/officeDocument/2006/relationships/ctrlProp" Target="../ctrlProps/ctrlProp34.xml"/><Relationship Id="rId54" Type="http://schemas.openxmlformats.org/officeDocument/2006/relationships/ctrlProp" Target="../ctrlProps/ctrlProp47.xml"/><Relationship Id="rId1" Type="http://schemas.openxmlformats.org/officeDocument/2006/relationships/hyperlink" Target="mailto:info@agion.be"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3" Type="http://schemas.openxmlformats.org/officeDocument/2006/relationships/ctrlProp" Target="../ctrlProps/ctrlProp46.xml"/><Relationship Id="rId58" Type="http://schemas.openxmlformats.org/officeDocument/2006/relationships/ctrlProp" Target="../ctrlProps/ctrlProp51.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60" Type="http://schemas.openxmlformats.org/officeDocument/2006/relationships/ctrlProp" Target="../ctrlProps/ctrlProp53.xml"/><Relationship Id="rId4" Type="http://schemas.openxmlformats.org/officeDocument/2006/relationships/hyperlink" Target="mailto:rf@agion.be"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trlProp" Target="../ctrlProps/ctrlProp41.xml"/><Relationship Id="rId56" Type="http://schemas.openxmlformats.org/officeDocument/2006/relationships/ctrlProp" Target="../ctrlProps/ctrlProp49.xml"/><Relationship Id="rId8" Type="http://schemas.openxmlformats.org/officeDocument/2006/relationships/ctrlProp" Target="../ctrlProps/ctrlProp1.xml"/><Relationship Id="rId51" Type="http://schemas.openxmlformats.org/officeDocument/2006/relationships/ctrlProp" Target="../ctrlProps/ctrlProp44.xml"/><Relationship Id="rId3" Type="http://schemas.openxmlformats.org/officeDocument/2006/relationships/hyperlink" Target="http://www.agion.b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E654"/>
  <sheetViews>
    <sheetView tabSelected="1" workbookViewId="0">
      <selection activeCell="B2" sqref="B2:AF4"/>
    </sheetView>
  </sheetViews>
  <sheetFormatPr defaultColWidth="0" defaultRowHeight="15" customHeight="1" zeroHeight="1" x14ac:dyDescent="0.2"/>
  <cols>
    <col min="1" max="1" width="3" customWidth="1"/>
    <col min="2" max="3" width="2.140625" customWidth="1"/>
    <col min="4" max="4" width="4.42578125" customWidth="1"/>
    <col min="5" max="5" width="3" customWidth="1"/>
    <col min="6" max="18" width="2.140625" customWidth="1"/>
    <col min="19" max="19" width="2.42578125" customWidth="1"/>
    <col min="20" max="32" width="2.140625" customWidth="1"/>
    <col min="33" max="33" width="1.85546875" customWidth="1"/>
    <col min="34" max="38" width="2.140625" customWidth="1"/>
    <col min="39" max="39" width="2.5703125" customWidth="1"/>
    <col min="40" max="40" width="2.140625" customWidth="1"/>
    <col min="41" max="41" width="2.7109375" customWidth="1"/>
    <col min="42" max="42" width="2.140625" customWidth="1"/>
    <col min="43" max="43" width="10.140625" hidden="1" customWidth="1"/>
    <col min="44" max="44" width="2.140625" customWidth="1"/>
    <col min="45" max="56" width="2.140625" hidden="1" customWidth="1"/>
    <col min="57" max="57" width="0" hidden="1" customWidth="1"/>
    <col min="58" max="16384" width="14.42578125" hidden="1"/>
  </cols>
  <sheetData>
    <row r="1" spans="1:56" ht="4.5" customHeight="1" x14ac:dyDescent="0.2">
      <c r="A1" s="55"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
      <c r="AV1" s="1"/>
      <c r="AW1" s="1"/>
      <c r="AX1" s="1"/>
      <c r="AY1" s="1"/>
      <c r="AZ1" s="1"/>
      <c r="BA1" s="1"/>
      <c r="BB1" s="1"/>
      <c r="BC1" s="1"/>
      <c r="BD1" s="1"/>
    </row>
    <row r="2" spans="1:56" ht="15" customHeight="1" x14ac:dyDescent="0.2">
      <c r="A2" s="55"/>
      <c r="B2" s="290" t="s">
        <v>140</v>
      </c>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87" t="s">
        <v>244</v>
      </c>
      <c r="AH2" s="287"/>
      <c r="AI2" s="287"/>
      <c r="AJ2" s="287"/>
      <c r="AK2" s="287"/>
      <c r="AL2" s="287"/>
      <c r="AM2" s="287"/>
      <c r="AN2" s="287"/>
      <c r="AO2" s="287"/>
      <c r="AP2" s="287"/>
      <c r="AQ2" s="15"/>
      <c r="AR2" s="15"/>
      <c r="AS2" s="15"/>
      <c r="AT2" s="15"/>
      <c r="AU2" s="1"/>
      <c r="AV2" s="1"/>
      <c r="AW2" s="1"/>
      <c r="AX2" s="1"/>
      <c r="AY2" s="1"/>
      <c r="AZ2" s="1"/>
      <c r="BA2" s="1"/>
      <c r="BB2" s="1"/>
      <c r="BC2" s="1"/>
      <c r="BD2" s="1"/>
    </row>
    <row r="3" spans="1:56" ht="15" customHeight="1" x14ac:dyDescent="0.2">
      <c r="A3" s="55"/>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8"/>
      <c r="AH3" s="28"/>
      <c r="AI3" s="29"/>
      <c r="AJ3" s="29"/>
      <c r="AK3" s="29"/>
      <c r="AL3" s="29"/>
      <c r="AM3" s="29"/>
      <c r="AN3" s="29"/>
      <c r="AO3" s="29"/>
      <c r="AP3" s="29"/>
      <c r="AQ3" s="15"/>
      <c r="AR3" s="15"/>
      <c r="AS3" s="15"/>
      <c r="AT3" s="15"/>
      <c r="AU3" s="1"/>
      <c r="AV3" s="1"/>
      <c r="AW3" s="1"/>
      <c r="AX3" s="1"/>
      <c r="AY3" s="1"/>
      <c r="AZ3" s="1"/>
      <c r="BA3" s="1"/>
      <c r="BB3" s="1"/>
      <c r="BC3" s="1"/>
      <c r="BD3" s="1"/>
    </row>
    <row r="4" spans="1:56" ht="15" customHeight="1" x14ac:dyDescent="0.2">
      <c r="A4" s="55"/>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8"/>
      <c r="AH4" s="28"/>
      <c r="AI4" s="29"/>
      <c r="AJ4" s="29"/>
      <c r="AK4" s="29"/>
      <c r="AL4" s="29"/>
      <c r="AM4" s="29"/>
      <c r="AN4" s="29"/>
      <c r="AO4" s="29"/>
      <c r="AP4" s="29"/>
      <c r="AQ4" s="15"/>
      <c r="AR4" s="15"/>
      <c r="AS4" s="15"/>
      <c r="AT4" s="15"/>
      <c r="AU4" s="1"/>
      <c r="AV4" s="1"/>
      <c r="AW4" s="1"/>
      <c r="AX4" s="1"/>
      <c r="AY4" s="1"/>
      <c r="AZ4" s="1"/>
      <c r="BA4" s="1"/>
      <c r="BB4" s="1"/>
      <c r="BC4" s="1"/>
      <c r="BD4" s="1"/>
    </row>
    <row r="5" spans="1:56" ht="4.5" customHeight="1" x14ac:dyDescent="0.2">
      <c r="A5" s="55"/>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15"/>
      <c r="AE5" s="30"/>
      <c r="AF5" s="30"/>
      <c r="AG5" s="30"/>
      <c r="AH5" s="30"/>
      <c r="AI5" s="30"/>
      <c r="AJ5" s="30"/>
      <c r="AK5" s="30"/>
      <c r="AL5" s="15"/>
      <c r="AM5" s="15"/>
      <c r="AN5" s="15"/>
      <c r="AO5" s="15"/>
      <c r="AP5" s="15"/>
      <c r="AQ5" s="15"/>
      <c r="AR5" s="15"/>
      <c r="AS5" s="15"/>
      <c r="AT5" s="15"/>
      <c r="AU5" s="1"/>
      <c r="AV5" s="1"/>
      <c r="AW5" s="1"/>
      <c r="AX5" s="1"/>
      <c r="AY5" s="1"/>
      <c r="AZ5" s="1"/>
      <c r="BA5" s="1"/>
      <c r="BB5" s="1"/>
      <c r="BC5" s="1"/>
      <c r="BD5" s="1"/>
    </row>
    <row r="6" spans="1:56" ht="15" customHeight="1" x14ac:dyDescent="0.2">
      <c r="A6" s="55"/>
      <c r="B6" s="289" t="s">
        <v>1</v>
      </c>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15"/>
      <c r="AR6" s="15"/>
      <c r="AS6" s="15"/>
      <c r="AT6" s="15"/>
      <c r="AU6" s="1"/>
      <c r="AV6" s="1"/>
      <c r="AW6" s="1"/>
      <c r="AX6" s="1"/>
      <c r="AY6" s="1"/>
      <c r="AZ6" s="1"/>
      <c r="BA6" s="1"/>
      <c r="BB6" s="1"/>
      <c r="BC6" s="1"/>
      <c r="BD6" s="1"/>
    </row>
    <row r="7" spans="1:56" ht="15" customHeight="1" x14ac:dyDescent="0.2">
      <c r="A7" s="55"/>
      <c r="B7" s="15" t="s">
        <v>2</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271" t="s">
        <v>3</v>
      </c>
      <c r="AI7" s="271"/>
      <c r="AJ7" s="271"/>
      <c r="AK7" s="271"/>
      <c r="AL7" s="271"/>
      <c r="AM7" s="271"/>
      <c r="AN7" s="271"/>
      <c r="AO7" s="271"/>
      <c r="AP7" s="271"/>
      <c r="AQ7" s="15"/>
      <c r="AR7" s="15"/>
      <c r="AS7" s="15"/>
      <c r="AT7" s="15"/>
      <c r="AU7" s="1"/>
      <c r="AV7" s="1"/>
      <c r="AW7" s="1"/>
      <c r="AX7" s="1"/>
      <c r="AY7" s="1"/>
      <c r="AZ7" s="1"/>
      <c r="BA7" s="1"/>
      <c r="BB7" s="1"/>
      <c r="BC7" s="1"/>
      <c r="BD7" s="1"/>
    </row>
    <row r="8" spans="1:56" ht="15" customHeight="1" x14ac:dyDescent="0.2">
      <c r="A8" s="55"/>
      <c r="B8" s="21" t="s">
        <v>4</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71" t="s">
        <v>5</v>
      </c>
      <c r="AI8" s="271"/>
      <c r="AJ8" s="271"/>
      <c r="AK8" s="271"/>
      <c r="AL8" s="271"/>
      <c r="AM8" s="271"/>
      <c r="AN8" s="271"/>
      <c r="AO8" s="271"/>
      <c r="AP8" s="271"/>
      <c r="AQ8" s="15"/>
      <c r="AR8" s="15"/>
      <c r="AS8" s="15"/>
      <c r="AT8" s="15"/>
      <c r="AU8" s="1"/>
      <c r="AV8" s="1"/>
      <c r="AW8" s="1"/>
      <c r="AX8" s="1"/>
      <c r="AY8" s="1"/>
      <c r="AZ8" s="1"/>
      <c r="BA8" s="1"/>
      <c r="BB8" s="1"/>
      <c r="BC8" s="1"/>
      <c r="BD8" s="1"/>
    </row>
    <row r="9" spans="1:56" ht="15" customHeight="1" x14ac:dyDescent="0.2">
      <c r="A9" s="55"/>
      <c r="B9" s="15" t="s">
        <v>6</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28" t="s">
        <v>7</v>
      </c>
      <c r="AI9" s="128"/>
      <c r="AJ9" s="128"/>
      <c r="AK9" s="128"/>
      <c r="AL9" s="128"/>
      <c r="AM9" s="128"/>
      <c r="AN9" s="128"/>
      <c r="AO9" s="128"/>
      <c r="AP9" s="128"/>
      <c r="AQ9" s="15"/>
      <c r="AR9" s="15"/>
      <c r="AS9" s="15"/>
      <c r="AT9" s="15"/>
      <c r="AU9" s="1"/>
      <c r="AV9" s="1"/>
      <c r="AW9" s="1"/>
      <c r="AX9" s="1"/>
      <c r="AY9" s="1"/>
      <c r="AZ9" s="1"/>
      <c r="BA9" s="1"/>
      <c r="BB9" s="1"/>
      <c r="BC9" s="1"/>
      <c r="BD9" s="1"/>
    </row>
    <row r="10" spans="1:56" ht="15" customHeight="1" x14ac:dyDescent="0.2">
      <c r="A10" s="55"/>
      <c r="B10" s="24" t="s">
        <v>141</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72"/>
      <c r="AJ10" s="273"/>
      <c r="AK10" s="273"/>
      <c r="AL10" s="273"/>
      <c r="AM10" s="273"/>
      <c r="AN10" s="273"/>
      <c r="AO10" s="273"/>
      <c r="AP10" s="274"/>
      <c r="AQ10" s="15"/>
      <c r="AR10" s="15"/>
      <c r="AS10" s="15"/>
      <c r="AT10" s="15"/>
      <c r="AU10" s="1"/>
      <c r="AV10" s="1"/>
      <c r="AW10" s="1"/>
      <c r="AX10" s="1"/>
      <c r="AY10" s="1"/>
      <c r="AZ10" s="1"/>
      <c r="BA10" s="1"/>
      <c r="BB10" s="1"/>
      <c r="BC10" s="1"/>
      <c r="BD10" s="1"/>
    </row>
    <row r="11" spans="1:56" ht="15" customHeight="1" x14ac:dyDescent="0.2">
      <c r="A11" s="51"/>
      <c r="B11" s="31" t="s">
        <v>8</v>
      </c>
      <c r="C11" s="31"/>
      <c r="D11" s="31"/>
      <c r="E11" s="31"/>
      <c r="F11" s="31"/>
      <c r="G11" s="31"/>
      <c r="H11" s="291"/>
      <c r="I11" s="291"/>
      <c r="J11" s="292" t="s">
        <v>9</v>
      </c>
      <c r="K11" s="292"/>
      <c r="L11" s="292"/>
      <c r="M11" s="292"/>
      <c r="N11" s="292"/>
      <c r="O11" s="292"/>
      <c r="P11" s="292"/>
      <c r="Q11" s="292"/>
      <c r="R11" s="31"/>
      <c r="S11" s="31"/>
      <c r="T11" s="31"/>
      <c r="U11" s="31"/>
      <c r="V11" s="31"/>
      <c r="W11" s="31"/>
      <c r="X11" s="31"/>
      <c r="Y11" s="31"/>
      <c r="Z11" s="31"/>
      <c r="AA11" s="31"/>
      <c r="AB11" s="31"/>
      <c r="AC11" s="31"/>
      <c r="AD11" s="31"/>
      <c r="AE11" s="31"/>
      <c r="AF11" s="31"/>
      <c r="AG11" s="31"/>
      <c r="AH11" s="31"/>
      <c r="AI11" s="275"/>
      <c r="AJ11" s="276"/>
      <c r="AK11" s="276"/>
      <c r="AL11" s="276"/>
      <c r="AM11" s="276"/>
      <c r="AN11" s="276"/>
      <c r="AO11" s="276"/>
      <c r="AP11" s="277"/>
      <c r="AQ11" s="15"/>
      <c r="AR11" s="15"/>
      <c r="AS11" s="15"/>
      <c r="AT11" s="15"/>
      <c r="AU11" s="1"/>
      <c r="AV11" s="1"/>
      <c r="AW11" s="1"/>
      <c r="AX11" s="1"/>
      <c r="AY11" s="1"/>
      <c r="AZ11" s="1"/>
      <c r="BA11" s="1"/>
      <c r="BB11" s="1"/>
      <c r="BC11" s="1"/>
      <c r="BD11" s="1"/>
    </row>
    <row r="12" spans="1:56" ht="15" customHeight="1" x14ac:dyDescent="0.2">
      <c r="A12" s="55" t="s">
        <v>0</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
      <c r="AV12" s="1"/>
      <c r="AW12" s="1"/>
      <c r="AX12" s="1"/>
      <c r="AY12" s="1"/>
      <c r="AZ12" s="1"/>
      <c r="BA12" s="1"/>
      <c r="BB12" s="1"/>
      <c r="BC12" s="1"/>
      <c r="BD12" s="1"/>
    </row>
    <row r="13" spans="1:56" ht="2.25" customHeight="1" x14ac:dyDescent="0.2">
      <c r="A13" s="5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
      <c r="AV13" s="1"/>
      <c r="AW13" s="1"/>
      <c r="AX13" s="1"/>
      <c r="AY13" s="1"/>
      <c r="AZ13" s="1"/>
      <c r="BA13" s="1"/>
      <c r="BB13" s="1"/>
      <c r="BC13" s="1"/>
      <c r="BD13" s="1"/>
    </row>
    <row r="14" spans="1:56" ht="15" customHeight="1" x14ac:dyDescent="0.2">
      <c r="A14" s="51"/>
      <c r="B14" s="278" t="s">
        <v>10</v>
      </c>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9"/>
      <c r="AP14" s="279"/>
      <c r="AQ14" s="15"/>
      <c r="AR14" s="15"/>
      <c r="AS14" s="15"/>
      <c r="AT14" s="15"/>
      <c r="AU14" s="1"/>
      <c r="AV14" s="1"/>
      <c r="AW14" s="1"/>
      <c r="AX14" s="1"/>
      <c r="AY14" s="1"/>
      <c r="AZ14" s="1"/>
      <c r="BA14" s="1"/>
      <c r="BB14" s="1"/>
      <c r="BC14" s="1"/>
      <c r="BD14" s="1"/>
    </row>
    <row r="15" spans="1:56" ht="2.25" customHeight="1" x14ac:dyDescent="0.2">
      <c r="A15" s="51"/>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3"/>
      <c r="AP15" s="33"/>
      <c r="AQ15" s="15"/>
      <c r="AR15" s="15"/>
      <c r="AS15" s="15"/>
      <c r="AT15" s="15"/>
      <c r="AU15" s="1"/>
      <c r="AV15" s="1"/>
      <c r="AW15" s="1"/>
      <c r="AX15" s="1"/>
      <c r="AY15" s="1"/>
      <c r="AZ15" s="1"/>
      <c r="BA15" s="1"/>
      <c r="BB15" s="1"/>
      <c r="BC15" s="1"/>
      <c r="BD15" s="1"/>
    </row>
    <row r="16" spans="1:56" ht="24.95" customHeight="1" x14ac:dyDescent="0.2">
      <c r="A16" s="51"/>
      <c r="B16" s="120" t="s">
        <v>142</v>
      </c>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280"/>
      <c r="AP16" s="280"/>
      <c r="AQ16" s="15"/>
      <c r="AR16" s="15"/>
      <c r="AS16" s="15"/>
      <c r="AT16" s="15"/>
      <c r="AU16" s="1"/>
      <c r="AV16" s="1"/>
      <c r="AW16" s="1"/>
      <c r="AX16" s="1"/>
      <c r="AY16" s="1"/>
      <c r="AZ16" s="1"/>
      <c r="BA16" s="1"/>
      <c r="BB16" s="1"/>
      <c r="BC16" s="1"/>
      <c r="BD16" s="1"/>
    </row>
    <row r="17" spans="1:56" ht="28.5" customHeight="1" x14ac:dyDescent="0.2">
      <c r="A17" s="51"/>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15"/>
      <c r="AR17" s="15"/>
      <c r="AS17" s="15"/>
      <c r="AT17" s="15"/>
      <c r="AU17" s="1"/>
      <c r="AV17" s="1"/>
      <c r="AW17" s="1"/>
      <c r="AX17" s="1"/>
      <c r="AY17" s="1"/>
      <c r="AZ17" s="1"/>
      <c r="BA17" s="1"/>
      <c r="BB17" s="1"/>
      <c r="BC17" s="1"/>
      <c r="BD17" s="1"/>
    </row>
    <row r="18" spans="1:56" ht="15.75" customHeight="1" x14ac:dyDescent="0.2">
      <c r="A18" s="5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3"/>
      <c r="AP18" s="33"/>
      <c r="AQ18" s="15"/>
      <c r="AR18" s="15"/>
      <c r="AS18" s="15"/>
      <c r="AT18" s="15"/>
      <c r="AU18" s="1"/>
      <c r="AV18" s="1"/>
      <c r="AW18" s="1"/>
      <c r="AX18" s="1"/>
      <c r="AY18" s="1"/>
      <c r="AZ18" s="1"/>
      <c r="BA18" s="1"/>
      <c r="BB18" s="1"/>
      <c r="BC18" s="1"/>
      <c r="BD18" s="1"/>
    </row>
    <row r="19" spans="1:56" ht="15" customHeight="1" x14ac:dyDescent="0.2">
      <c r="A19" s="51"/>
      <c r="B19" s="281" t="s">
        <v>11</v>
      </c>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15"/>
      <c r="AR19" s="15"/>
      <c r="AS19" s="15"/>
      <c r="AT19" s="15"/>
      <c r="AU19" s="1"/>
      <c r="AV19" s="1"/>
      <c r="AW19" s="1"/>
      <c r="AX19" s="1"/>
      <c r="AY19" s="1"/>
      <c r="AZ19" s="1"/>
      <c r="BA19" s="1"/>
      <c r="BB19" s="1"/>
      <c r="BC19" s="1"/>
      <c r="BD19" s="1"/>
    </row>
    <row r="20" spans="1:56" ht="2.25" customHeight="1" x14ac:dyDescent="0.2">
      <c r="A20" s="51"/>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3"/>
      <c r="AP20" s="33"/>
      <c r="AQ20" s="15"/>
      <c r="AR20" s="15"/>
      <c r="AS20" s="15"/>
      <c r="AT20" s="15"/>
      <c r="AU20" s="1"/>
      <c r="AV20" s="1"/>
      <c r="AW20" s="1"/>
      <c r="AX20" s="1"/>
      <c r="AY20" s="1"/>
      <c r="AZ20" s="1"/>
      <c r="BA20" s="1"/>
      <c r="BB20" s="1"/>
      <c r="BC20" s="1"/>
      <c r="BD20" s="1"/>
    </row>
    <row r="21" spans="1:56" ht="15.75" customHeight="1" x14ac:dyDescent="0.2">
      <c r="A21" s="51"/>
      <c r="B21" s="120" t="s">
        <v>143</v>
      </c>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15"/>
      <c r="AR21" s="15"/>
      <c r="AS21" s="15"/>
      <c r="AT21" s="15"/>
      <c r="AU21" s="1"/>
      <c r="AV21" s="1"/>
      <c r="AW21" s="1"/>
      <c r="AX21" s="1"/>
      <c r="AY21" s="1"/>
      <c r="AZ21" s="1"/>
      <c r="BA21" s="1"/>
      <c r="BB21" s="1"/>
      <c r="BC21" s="1"/>
      <c r="BD21" s="1"/>
    </row>
    <row r="22" spans="1:56" ht="15.75" customHeight="1" x14ac:dyDescent="0.2">
      <c r="A22" s="51"/>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15"/>
      <c r="AR22" s="15"/>
      <c r="AS22" s="15"/>
      <c r="AT22" s="15"/>
      <c r="AU22" s="1"/>
      <c r="AV22" s="1"/>
      <c r="AW22" s="1"/>
      <c r="AX22" s="1"/>
      <c r="AY22" s="1"/>
      <c r="AZ22" s="1"/>
      <c r="BA22" s="1"/>
      <c r="BB22" s="1"/>
      <c r="BC22" s="1"/>
      <c r="BD22" s="1"/>
    </row>
    <row r="23" spans="1:56" ht="2.25" customHeight="1" x14ac:dyDescent="0.2">
      <c r="A23" s="5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3"/>
      <c r="AP23" s="33"/>
      <c r="AQ23" s="15"/>
      <c r="AR23" s="15"/>
      <c r="AS23" s="15"/>
      <c r="AT23" s="15"/>
      <c r="AU23" s="1"/>
      <c r="AV23" s="1"/>
      <c r="AW23" s="1"/>
      <c r="AX23" s="1"/>
      <c r="AY23" s="1"/>
      <c r="AZ23" s="1"/>
      <c r="BA23" s="1"/>
      <c r="BB23" s="1"/>
      <c r="BC23" s="1"/>
      <c r="BD23" s="1"/>
    </row>
    <row r="24" spans="1:56" ht="15" customHeight="1" x14ac:dyDescent="0.2">
      <c r="A24" s="51"/>
      <c r="B24" s="281" t="s">
        <v>12</v>
      </c>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15"/>
      <c r="AR24" s="15"/>
      <c r="AS24" s="15"/>
      <c r="AT24" s="15"/>
      <c r="AU24" s="1"/>
      <c r="AV24" s="1"/>
      <c r="AW24" s="1"/>
      <c r="AX24" s="1"/>
      <c r="AY24" s="1"/>
      <c r="AZ24" s="1"/>
      <c r="BA24" s="1"/>
      <c r="BB24" s="1"/>
      <c r="BC24" s="1"/>
      <c r="BD24" s="1"/>
    </row>
    <row r="25" spans="1:56" ht="2.25" customHeight="1" x14ac:dyDescent="0.2">
      <c r="A25" s="5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3"/>
      <c r="AP25" s="33"/>
      <c r="AQ25" s="15"/>
      <c r="AR25" s="15"/>
      <c r="AS25" s="15"/>
      <c r="AT25" s="15"/>
      <c r="AU25" s="1"/>
      <c r="AV25" s="1"/>
      <c r="AW25" s="1"/>
      <c r="AX25" s="1"/>
      <c r="AY25" s="1"/>
      <c r="AZ25" s="1"/>
      <c r="BA25" s="1"/>
      <c r="BB25" s="1"/>
      <c r="BC25" s="1"/>
      <c r="BD25" s="1"/>
    </row>
    <row r="26" spans="1:56" ht="15" customHeight="1" x14ac:dyDescent="0.2">
      <c r="A26" s="51"/>
      <c r="B26" s="159" t="s">
        <v>13</v>
      </c>
      <c r="C26" s="160"/>
      <c r="D26" s="283" t="s">
        <v>9</v>
      </c>
      <c r="E26" s="283"/>
      <c r="F26" s="283"/>
      <c r="G26" s="283"/>
      <c r="H26" s="283"/>
      <c r="I26" s="283"/>
      <c r="J26" s="159" t="s">
        <v>144</v>
      </c>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
      <c r="AR26" s="15"/>
      <c r="AS26" s="15"/>
      <c r="AT26" s="15"/>
      <c r="AU26" s="1"/>
      <c r="AV26" s="1"/>
      <c r="AW26" s="1"/>
      <c r="AX26" s="1"/>
      <c r="AY26" s="1"/>
      <c r="AZ26" s="1"/>
      <c r="BA26" s="1"/>
      <c r="BB26" s="1"/>
      <c r="BC26" s="1"/>
      <c r="BD26" s="1"/>
    </row>
    <row r="27" spans="1:56" ht="15" customHeight="1" x14ac:dyDescent="0.2">
      <c r="A27" s="51"/>
      <c r="B27" s="120" t="s">
        <v>145</v>
      </c>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5"/>
      <c r="AR27" s="15"/>
      <c r="AS27" s="15"/>
      <c r="AT27" s="15"/>
      <c r="AU27" s="1"/>
      <c r="AV27" s="1"/>
      <c r="AW27" s="1"/>
      <c r="AX27" s="1"/>
      <c r="AY27" s="1"/>
      <c r="AZ27" s="1"/>
      <c r="BA27" s="1"/>
      <c r="BB27" s="1"/>
      <c r="BC27" s="1"/>
      <c r="BD27" s="1"/>
    </row>
    <row r="28" spans="1:56" ht="2.25" customHeight="1" x14ac:dyDescent="0.2">
      <c r="A28" s="88"/>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6"/>
      <c r="AR28" s="86"/>
      <c r="AS28" s="86"/>
      <c r="AT28" s="86"/>
      <c r="AU28" s="1"/>
      <c r="AV28" s="1"/>
      <c r="AW28" s="1"/>
      <c r="AX28" s="1"/>
      <c r="AY28" s="1"/>
      <c r="AZ28" s="1"/>
      <c r="BA28" s="1"/>
      <c r="BB28" s="1"/>
      <c r="BC28" s="1"/>
      <c r="BD28" s="1"/>
    </row>
    <row r="29" spans="1:56" ht="15" customHeight="1" x14ac:dyDescent="0.2">
      <c r="A29" s="51"/>
      <c r="B29" s="112" t="s">
        <v>14</v>
      </c>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3"/>
      <c r="AQ29" s="15"/>
      <c r="AR29" s="15"/>
      <c r="AS29" s="15"/>
      <c r="AT29" s="15"/>
      <c r="AU29" s="1"/>
      <c r="AV29" s="1"/>
      <c r="AW29" s="1"/>
      <c r="AX29" s="1"/>
      <c r="AY29" s="1"/>
      <c r="AZ29" s="1"/>
      <c r="BA29" s="1"/>
      <c r="BB29" s="1"/>
      <c r="BC29" s="1"/>
      <c r="BD29" s="1"/>
    </row>
    <row r="30" spans="1:56" ht="4.5" customHeight="1" x14ac:dyDescent="0.2">
      <c r="A30" s="5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15"/>
      <c r="AP30" s="15"/>
      <c r="AQ30" s="15"/>
      <c r="AR30" s="15"/>
      <c r="AS30" s="15"/>
      <c r="AT30" s="15"/>
      <c r="AU30" s="1"/>
      <c r="AV30" s="1"/>
      <c r="AW30" s="1"/>
      <c r="AX30" s="1"/>
      <c r="AY30" s="1"/>
      <c r="AZ30" s="1"/>
      <c r="BA30" s="1"/>
      <c r="BB30" s="1"/>
      <c r="BC30" s="1"/>
      <c r="BD30" s="1"/>
    </row>
    <row r="31" spans="1:56" ht="15" customHeight="1" x14ac:dyDescent="0.2">
      <c r="A31" s="51">
        <v>1</v>
      </c>
      <c r="B31" s="225" t="s">
        <v>146</v>
      </c>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5"/>
      <c r="AR31" s="15"/>
      <c r="AS31" s="15"/>
      <c r="AT31" s="15"/>
      <c r="AU31" s="1"/>
      <c r="AV31" s="1"/>
      <c r="AW31" s="1"/>
      <c r="AX31" s="1"/>
      <c r="AY31" s="1"/>
      <c r="AZ31" s="1"/>
      <c r="BA31" s="1"/>
      <c r="BB31" s="1"/>
      <c r="BC31" s="1"/>
      <c r="BD31" s="1"/>
    </row>
    <row r="32" spans="1:56" ht="15" hidden="1" customHeight="1" x14ac:dyDescent="0.2">
      <c r="A32" s="51"/>
      <c r="B32" s="21"/>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
      <c r="AV32" s="1"/>
      <c r="AW32" s="1"/>
      <c r="AX32" s="1"/>
      <c r="AY32" s="1"/>
      <c r="AZ32" s="1"/>
      <c r="BA32" s="1"/>
      <c r="BB32" s="1"/>
      <c r="BC32" s="1"/>
      <c r="BD32" s="1"/>
    </row>
    <row r="33" spans="1:56" ht="15" customHeight="1" x14ac:dyDescent="0.2">
      <c r="A33" s="51"/>
      <c r="B33" s="15"/>
      <c r="C33" s="119" t="s">
        <v>15</v>
      </c>
      <c r="D33" s="119"/>
      <c r="E33" s="119"/>
      <c r="F33" s="119"/>
      <c r="G33" s="119"/>
      <c r="H33" s="119"/>
      <c r="I33" s="119"/>
      <c r="J33" s="119"/>
      <c r="K33" s="119"/>
      <c r="L33" s="119"/>
      <c r="M33" s="119"/>
      <c r="N33" s="119"/>
      <c r="O33" s="15"/>
      <c r="P33" s="15"/>
      <c r="Q33" s="119" t="s">
        <v>16</v>
      </c>
      <c r="R33" s="119"/>
      <c r="S33" s="119"/>
      <c r="T33" s="119"/>
      <c r="U33" s="119"/>
      <c r="V33" s="119"/>
      <c r="W33" s="119"/>
      <c r="X33" s="119"/>
      <c r="Y33" s="119"/>
      <c r="Z33" s="119"/>
      <c r="AA33" s="119"/>
      <c r="AB33" s="119"/>
      <c r="AC33" s="15"/>
      <c r="AD33" s="15"/>
      <c r="AE33" s="119" t="s">
        <v>17</v>
      </c>
      <c r="AF33" s="119"/>
      <c r="AG33" s="119"/>
      <c r="AH33" s="119"/>
      <c r="AI33" s="119"/>
      <c r="AJ33" s="119"/>
      <c r="AK33" s="119"/>
      <c r="AL33" s="119"/>
      <c r="AM33" s="119"/>
      <c r="AN33" s="119"/>
      <c r="AO33" s="119"/>
      <c r="AP33" s="119"/>
      <c r="AQ33" s="15"/>
      <c r="AR33" s="15"/>
      <c r="AS33" s="15"/>
      <c r="AT33" s="15"/>
      <c r="AU33" s="1"/>
      <c r="AV33" s="1"/>
      <c r="AW33" s="1"/>
      <c r="AX33" s="1"/>
      <c r="AY33" s="1"/>
      <c r="AZ33" s="1"/>
      <c r="BA33" s="1"/>
      <c r="BB33" s="1"/>
      <c r="BC33" s="1"/>
      <c r="BD33" s="1"/>
    </row>
    <row r="34" spans="1:56" ht="15" customHeight="1" x14ac:dyDescent="0.2">
      <c r="A34" s="51"/>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
      <c r="AV34" s="1"/>
      <c r="AW34" s="1"/>
      <c r="AX34" s="1"/>
      <c r="AY34" s="1"/>
      <c r="AZ34" s="1"/>
      <c r="BA34" s="1"/>
      <c r="BB34" s="1"/>
      <c r="BC34" s="1"/>
      <c r="BD34" s="1"/>
    </row>
    <row r="35" spans="1:56" ht="15" customHeight="1" x14ac:dyDescent="0.2">
      <c r="A35" s="51">
        <v>2</v>
      </c>
      <c r="B35" s="225" t="s">
        <v>147</v>
      </c>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5"/>
      <c r="AR35" s="15"/>
      <c r="AS35" s="15"/>
      <c r="AT35" s="15"/>
      <c r="AU35" s="1"/>
      <c r="AV35" s="1"/>
      <c r="AW35" s="1"/>
      <c r="AX35" s="1"/>
      <c r="AY35" s="1"/>
      <c r="AZ35" s="1"/>
      <c r="BA35" s="1"/>
      <c r="BB35" s="1"/>
      <c r="BC35" s="1"/>
      <c r="BD35" s="1"/>
    </row>
    <row r="36" spans="1:56" ht="15" hidden="1" customHeight="1" x14ac:dyDescent="0.2">
      <c r="A36" s="51"/>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
      <c r="AV36" s="1"/>
      <c r="AW36" s="1"/>
      <c r="AX36" s="1"/>
      <c r="AY36" s="1"/>
      <c r="AZ36" s="1"/>
      <c r="BA36" s="1"/>
      <c r="BB36" s="1"/>
      <c r="BC36" s="1"/>
      <c r="BD36" s="1"/>
    </row>
    <row r="37" spans="1:56" ht="15" customHeight="1" x14ac:dyDescent="0.2">
      <c r="A37" s="51"/>
      <c r="B37" s="15"/>
      <c r="C37" s="119" t="s">
        <v>18</v>
      </c>
      <c r="D37" s="119"/>
      <c r="E37" s="119"/>
      <c r="F37" s="119"/>
      <c r="G37" s="119"/>
      <c r="H37" s="119"/>
      <c r="I37" s="119"/>
      <c r="J37" s="119"/>
      <c r="K37" s="119"/>
      <c r="L37" s="119"/>
      <c r="M37" s="119"/>
      <c r="N37" s="119"/>
      <c r="O37" s="15"/>
      <c r="P37" s="15"/>
      <c r="Q37" s="119" t="s">
        <v>19</v>
      </c>
      <c r="R37" s="119"/>
      <c r="S37" s="119"/>
      <c r="T37" s="119"/>
      <c r="U37" s="119"/>
      <c r="V37" s="119"/>
      <c r="W37" s="119"/>
      <c r="X37" s="119"/>
      <c r="Y37" s="119"/>
      <c r="Z37" s="119"/>
      <c r="AA37" s="119"/>
      <c r="AB37" s="119"/>
      <c r="AC37" s="15"/>
      <c r="AD37" s="15"/>
      <c r="AE37" s="119" t="s">
        <v>20</v>
      </c>
      <c r="AF37" s="119"/>
      <c r="AG37" s="119"/>
      <c r="AH37" s="119"/>
      <c r="AI37" s="119"/>
      <c r="AJ37" s="119"/>
      <c r="AK37" s="119"/>
      <c r="AL37" s="119"/>
      <c r="AM37" s="119"/>
      <c r="AN37" s="119"/>
      <c r="AO37" s="119"/>
      <c r="AP37" s="119"/>
      <c r="AQ37" s="15"/>
      <c r="AR37" s="15"/>
      <c r="AS37" s="15"/>
      <c r="AT37" s="15"/>
      <c r="AU37" s="1"/>
      <c r="AV37" s="1"/>
      <c r="AW37" s="1"/>
      <c r="AX37" s="1"/>
      <c r="AY37" s="1"/>
      <c r="AZ37" s="1"/>
      <c r="BA37" s="1"/>
      <c r="BB37" s="1"/>
      <c r="BC37" s="1"/>
      <c r="BD37" s="1"/>
    </row>
    <row r="38" spans="1:56" ht="15" hidden="1" customHeight="1" x14ac:dyDescent="0.2">
      <c r="A38" s="51"/>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
      <c r="AV38" s="1"/>
      <c r="AW38" s="1"/>
      <c r="AX38" s="1"/>
      <c r="AY38" s="1"/>
      <c r="AZ38" s="1"/>
      <c r="BA38" s="1"/>
      <c r="BB38" s="1"/>
      <c r="BC38" s="1"/>
      <c r="BD38" s="1"/>
    </row>
    <row r="39" spans="1:56" ht="15" customHeight="1" x14ac:dyDescent="0.2">
      <c r="A39" s="51"/>
      <c r="B39" s="15"/>
      <c r="C39" s="119" t="s">
        <v>21</v>
      </c>
      <c r="D39" s="119"/>
      <c r="E39" s="119"/>
      <c r="F39" s="119"/>
      <c r="G39" s="119"/>
      <c r="H39" s="119"/>
      <c r="I39" s="119"/>
      <c r="J39" s="119"/>
      <c r="K39" s="119"/>
      <c r="L39" s="119"/>
      <c r="M39" s="119"/>
      <c r="N39" s="119"/>
      <c r="O39" s="15"/>
      <c r="P39" s="15"/>
      <c r="Q39" s="119" t="s">
        <v>22</v>
      </c>
      <c r="R39" s="119"/>
      <c r="S39" s="119"/>
      <c r="T39" s="119"/>
      <c r="U39" s="119"/>
      <c r="V39" s="119"/>
      <c r="W39" s="119"/>
      <c r="X39" s="119"/>
      <c r="Y39" s="119"/>
      <c r="Z39" s="119"/>
      <c r="AA39" s="119"/>
      <c r="AB39" s="119"/>
      <c r="AC39" s="15"/>
      <c r="AD39" s="15"/>
      <c r="AE39" s="119" t="s">
        <v>23</v>
      </c>
      <c r="AF39" s="119"/>
      <c r="AG39" s="119"/>
      <c r="AH39" s="119"/>
      <c r="AI39" s="119"/>
      <c r="AJ39" s="119"/>
      <c r="AK39" s="119"/>
      <c r="AL39" s="119"/>
      <c r="AM39" s="119"/>
      <c r="AN39" s="119"/>
      <c r="AO39" s="119"/>
      <c r="AP39" s="119"/>
      <c r="AQ39" s="15"/>
      <c r="AR39" s="15"/>
      <c r="AS39" s="15"/>
      <c r="AT39" s="15"/>
      <c r="AU39" s="1"/>
      <c r="AV39" s="1"/>
      <c r="AW39" s="1"/>
      <c r="AX39" s="1"/>
      <c r="AY39" s="1"/>
      <c r="AZ39" s="1"/>
      <c r="BA39" s="1"/>
      <c r="BB39" s="1"/>
      <c r="BC39" s="1"/>
      <c r="BD39" s="1"/>
    </row>
    <row r="40" spans="1:56" ht="15" customHeight="1" x14ac:dyDescent="0.2">
      <c r="A40" s="51"/>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
      <c r="AV40" s="1"/>
      <c r="AW40" s="1"/>
      <c r="AX40" s="1"/>
      <c r="AY40" s="1"/>
      <c r="AZ40" s="1"/>
      <c r="BA40" s="1"/>
      <c r="BB40" s="1"/>
      <c r="BC40" s="1"/>
      <c r="BD40" s="1"/>
    </row>
    <row r="41" spans="1:56" ht="15" customHeight="1" x14ac:dyDescent="0.2">
      <c r="A41" s="51">
        <v>3</v>
      </c>
      <c r="B41" s="225" t="s">
        <v>26</v>
      </c>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5"/>
      <c r="AR41" s="15"/>
      <c r="AS41" s="15"/>
      <c r="AT41" s="15"/>
      <c r="AU41" s="1"/>
      <c r="AV41" s="1"/>
      <c r="AW41" s="1"/>
      <c r="AX41" s="1"/>
      <c r="AY41" s="1"/>
      <c r="AZ41" s="1"/>
      <c r="BA41" s="1"/>
      <c r="BB41" s="1"/>
      <c r="BC41" s="1"/>
      <c r="BD41" s="1"/>
    </row>
    <row r="42" spans="1:56" ht="2.25" customHeight="1" x14ac:dyDescent="0.2">
      <c r="A42" s="51"/>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
      <c r="AV42" s="1"/>
      <c r="AW42" s="1"/>
      <c r="AX42" s="1"/>
      <c r="AY42" s="1"/>
      <c r="AZ42" s="1"/>
      <c r="BA42" s="1"/>
      <c r="BB42" s="1"/>
      <c r="BC42" s="1"/>
      <c r="BD42" s="1"/>
    </row>
    <row r="43" spans="1:56" ht="15" customHeight="1" x14ac:dyDescent="0.2">
      <c r="A43" s="51"/>
      <c r="B43" s="15"/>
      <c r="C43" s="119" t="s">
        <v>24</v>
      </c>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5"/>
      <c r="AR43" s="15"/>
      <c r="AS43" s="15"/>
      <c r="AT43" s="15"/>
      <c r="AU43" s="1"/>
      <c r="AV43" s="1"/>
      <c r="AW43" s="1"/>
      <c r="AX43" s="1"/>
      <c r="AY43" s="1"/>
      <c r="AZ43" s="1"/>
      <c r="BA43" s="1"/>
      <c r="BB43" s="1"/>
      <c r="BC43" s="1"/>
      <c r="BD43" s="1"/>
    </row>
    <row r="44" spans="1:56" ht="15" hidden="1" customHeight="1" x14ac:dyDescent="0.2">
      <c r="A44" s="51"/>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
      <c r="AV44" s="1"/>
      <c r="AW44" s="1"/>
      <c r="AX44" s="1"/>
      <c r="AY44" s="1"/>
      <c r="AZ44" s="1"/>
      <c r="BA44" s="1"/>
      <c r="BB44" s="1"/>
      <c r="BC44" s="1"/>
      <c r="BD44" s="1"/>
    </row>
    <row r="45" spans="1:56" ht="15" customHeight="1" x14ac:dyDescent="0.2">
      <c r="A45" s="51"/>
      <c r="B45" s="15"/>
      <c r="C45" s="119" t="s">
        <v>25</v>
      </c>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5"/>
      <c r="AR45" s="15"/>
      <c r="AS45" s="15"/>
      <c r="AT45" s="15"/>
      <c r="AU45" s="1"/>
      <c r="AV45" s="1"/>
      <c r="AW45" s="1"/>
      <c r="AX45" s="1"/>
      <c r="AY45" s="1"/>
      <c r="AZ45" s="1"/>
      <c r="BA45" s="1"/>
      <c r="BB45" s="1"/>
      <c r="BC45" s="1"/>
      <c r="BD45" s="1"/>
    </row>
    <row r="46" spans="1:56" ht="2.25" customHeight="1" x14ac:dyDescent="0.2">
      <c r="A46" s="51"/>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
      <c r="AV46" s="1"/>
      <c r="AW46" s="1"/>
      <c r="AX46" s="1"/>
      <c r="AY46" s="1"/>
      <c r="AZ46" s="1"/>
      <c r="BA46" s="1"/>
      <c r="BB46" s="1"/>
      <c r="BC46" s="1"/>
      <c r="BD46" s="1"/>
    </row>
    <row r="47" spans="1:56" ht="15" customHeight="1" x14ac:dyDescent="0.2">
      <c r="A47" s="51">
        <v>4</v>
      </c>
      <c r="B47" s="225" t="s">
        <v>148</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5"/>
      <c r="AR47" s="15"/>
      <c r="AS47" s="15"/>
      <c r="AT47" s="15"/>
      <c r="AU47" s="1"/>
      <c r="AV47" s="1"/>
      <c r="AW47" s="1"/>
      <c r="AX47" s="1"/>
      <c r="AY47" s="1"/>
      <c r="AZ47" s="1"/>
      <c r="BA47" s="1"/>
      <c r="BB47" s="1"/>
      <c r="BC47" s="1"/>
      <c r="BD47" s="1"/>
    </row>
    <row r="48" spans="1:56" ht="15" customHeight="1" x14ac:dyDescent="0.2">
      <c r="A48" s="51"/>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
      <c r="AV48" s="1"/>
      <c r="AW48" s="1"/>
      <c r="AX48" s="1"/>
      <c r="AY48" s="1"/>
      <c r="AZ48" s="1"/>
      <c r="BA48" s="1"/>
      <c r="BB48" s="1"/>
      <c r="BC48" s="1"/>
      <c r="BD48" s="1"/>
    </row>
    <row r="49" spans="1:56" ht="15" customHeight="1" x14ac:dyDescent="0.2">
      <c r="A49" s="51"/>
      <c r="B49" s="258" t="s">
        <v>27</v>
      </c>
      <c r="C49" s="165"/>
      <c r="D49" s="165"/>
      <c r="E49" s="165"/>
      <c r="F49" s="165"/>
      <c r="G49" s="165"/>
      <c r="H49" s="165"/>
      <c r="I49" s="165"/>
      <c r="J49" s="165"/>
      <c r="K49" s="165"/>
      <c r="L49" s="165"/>
      <c r="M49" s="165"/>
      <c r="N49" s="165"/>
      <c r="O49" s="165"/>
      <c r="P49" s="42"/>
      <c r="Q49" s="242"/>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7"/>
      <c r="AQ49" s="15"/>
      <c r="AR49" s="15"/>
      <c r="AS49" s="15"/>
      <c r="AT49" s="15"/>
      <c r="AU49" s="1"/>
      <c r="AV49" s="1"/>
      <c r="AW49" s="1"/>
      <c r="AX49" s="1"/>
      <c r="AY49" s="1"/>
      <c r="AZ49" s="1"/>
      <c r="BA49" s="1"/>
      <c r="BB49" s="1"/>
      <c r="BC49" s="1"/>
      <c r="BD49" s="1"/>
    </row>
    <row r="50" spans="1:56" ht="2.25" customHeight="1" x14ac:dyDescent="0.2">
      <c r="A50" s="51"/>
      <c r="B50" s="42"/>
      <c r="C50" s="42"/>
      <c r="D50" s="42"/>
      <c r="E50" s="42"/>
      <c r="F50" s="42"/>
      <c r="G50" s="42"/>
      <c r="H50" s="42"/>
      <c r="I50" s="42"/>
      <c r="J50" s="42"/>
      <c r="K50" s="42"/>
      <c r="L50" s="42"/>
      <c r="M50" s="42"/>
      <c r="N50" s="68"/>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15"/>
      <c r="AR50" s="15"/>
      <c r="AS50" s="15"/>
      <c r="AT50" s="15"/>
      <c r="AU50" s="1"/>
      <c r="AV50" s="1"/>
      <c r="AW50" s="1"/>
      <c r="AX50" s="1"/>
      <c r="AY50" s="1"/>
      <c r="AZ50" s="1"/>
      <c r="BA50" s="1"/>
      <c r="BB50" s="1"/>
      <c r="BC50" s="1"/>
      <c r="BD50" s="1"/>
    </row>
    <row r="51" spans="1:56" ht="15" customHeight="1" x14ac:dyDescent="0.2">
      <c r="A51" s="51"/>
      <c r="B51" s="258" t="s">
        <v>28</v>
      </c>
      <c r="C51" s="165"/>
      <c r="D51" s="165"/>
      <c r="E51" s="165"/>
      <c r="F51" s="165"/>
      <c r="G51" s="165"/>
      <c r="H51" s="165"/>
      <c r="I51" s="165"/>
      <c r="J51" s="165"/>
      <c r="K51" s="165"/>
      <c r="L51" s="165"/>
      <c r="M51" s="165"/>
      <c r="N51" s="165"/>
      <c r="O51" s="165"/>
      <c r="P51" s="42"/>
      <c r="Q51" s="242"/>
      <c r="R51" s="243"/>
      <c r="S51" s="243"/>
      <c r="T51" s="243"/>
      <c r="U51" s="243"/>
      <c r="V51" s="243"/>
      <c r="W51" s="243"/>
      <c r="X51" s="243"/>
      <c r="Y51" s="243"/>
      <c r="Z51" s="243"/>
      <c r="AA51" s="243"/>
      <c r="AB51" s="243"/>
      <c r="AC51" s="243"/>
      <c r="AD51" s="243"/>
      <c r="AE51" s="243"/>
      <c r="AF51" s="243"/>
      <c r="AG51" s="243"/>
      <c r="AH51" s="243"/>
      <c r="AI51" s="243"/>
      <c r="AJ51" s="243"/>
      <c r="AK51" s="244"/>
      <c r="AL51" s="69"/>
      <c r="AM51" s="245"/>
      <c r="AN51" s="246"/>
      <c r="AO51" s="246"/>
      <c r="AP51" s="247"/>
      <c r="AQ51" s="15"/>
      <c r="AR51" s="15"/>
      <c r="AS51" s="15"/>
      <c r="AT51" s="15"/>
      <c r="AU51" s="1"/>
      <c r="AV51" s="1"/>
      <c r="AW51" s="1"/>
      <c r="AX51" s="1"/>
      <c r="AY51" s="1"/>
      <c r="AZ51" s="1"/>
      <c r="BA51" s="1"/>
      <c r="BB51" s="1"/>
      <c r="BC51" s="1"/>
      <c r="BD51" s="1"/>
    </row>
    <row r="52" spans="1:56" ht="2.25" customHeight="1" x14ac:dyDescent="0.2">
      <c r="A52" s="51"/>
      <c r="B52" s="42"/>
      <c r="C52" s="42"/>
      <c r="D52" s="42"/>
      <c r="E52" s="42"/>
      <c r="F52" s="42"/>
      <c r="G52" s="42"/>
      <c r="H52" s="42"/>
      <c r="I52" s="42"/>
      <c r="J52" s="42"/>
      <c r="K52" s="42"/>
      <c r="L52" s="42"/>
      <c r="M52" s="42"/>
      <c r="N52" s="68"/>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15"/>
      <c r="AR52" s="15"/>
      <c r="AS52" s="15"/>
      <c r="AT52" s="15"/>
      <c r="AU52" s="1"/>
      <c r="AV52" s="1"/>
      <c r="AW52" s="1"/>
      <c r="AX52" s="1"/>
      <c r="AY52" s="1"/>
      <c r="AZ52" s="1"/>
      <c r="BA52" s="1"/>
      <c r="BB52" s="1"/>
      <c r="BC52" s="1"/>
      <c r="BD52" s="1"/>
    </row>
    <row r="53" spans="1:56" ht="15" customHeight="1" x14ac:dyDescent="0.2">
      <c r="A53" s="51"/>
      <c r="B53" s="258" t="s">
        <v>29</v>
      </c>
      <c r="C53" s="165"/>
      <c r="D53" s="165"/>
      <c r="E53" s="165"/>
      <c r="F53" s="165"/>
      <c r="G53" s="165"/>
      <c r="H53" s="165"/>
      <c r="I53" s="165"/>
      <c r="J53" s="165"/>
      <c r="K53" s="165"/>
      <c r="L53" s="165"/>
      <c r="M53" s="165"/>
      <c r="N53" s="165"/>
      <c r="O53" s="165"/>
      <c r="P53" s="42"/>
      <c r="Q53" s="245"/>
      <c r="R53" s="246"/>
      <c r="S53" s="246"/>
      <c r="T53" s="247"/>
      <c r="U53" s="69"/>
      <c r="V53" s="242"/>
      <c r="W53" s="243"/>
      <c r="X53" s="243"/>
      <c r="Y53" s="243"/>
      <c r="Z53" s="243"/>
      <c r="AA53" s="243"/>
      <c r="AB53" s="243"/>
      <c r="AC53" s="243"/>
      <c r="AD53" s="243"/>
      <c r="AE53" s="243"/>
      <c r="AF53" s="243"/>
      <c r="AG53" s="243"/>
      <c r="AH53" s="243"/>
      <c r="AI53" s="243"/>
      <c r="AJ53" s="243"/>
      <c r="AK53" s="243"/>
      <c r="AL53" s="243"/>
      <c r="AM53" s="243"/>
      <c r="AN53" s="243"/>
      <c r="AO53" s="243"/>
      <c r="AP53" s="244"/>
      <c r="AQ53" s="15"/>
      <c r="AR53" s="15"/>
      <c r="AS53" s="15"/>
      <c r="AT53" s="15"/>
      <c r="AU53" s="1"/>
      <c r="AV53" s="1"/>
      <c r="AW53" s="1"/>
      <c r="AX53" s="1"/>
      <c r="AY53" s="1"/>
      <c r="AZ53" s="1"/>
      <c r="BA53" s="1"/>
      <c r="BB53" s="1"/>
      <c r="BC53" s="1"/>
      <c r="BD53" s="1"/>
    </row>
    <row r="54" spans="1:56" ht="2.25" customHeight="1" x14ac:dyDescent="0.2">
      <c r="A54" s="51"/>
      <c r="B54" s="70"/>
      <c r="C54" s="42"/>
      <c r="D54" s="42"/>
      <c r="E54" s="42"/>
      <c r="F54" s="42"/>
      <c r="G54" s="42"/>
      <c r="H54" s="42"/>
      <c r="I54" s="42"/>
      <c r="J54" s="42"/>
      <c r="K54" s="42"/>
      <c r="L54" s="42"/>
      <c r="M54" s="42"/>
      <c r="N54" s="42"/>
      <c r="O54" s="42"/>
      <c r="P54" s="42"/>
      <c r="Q54" s="71"/>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15"/>
      <c r="AR54" s="15"/>
      <c r="AS54" s="15"/>
      <c r="AT54" s="15"/>
      <c r="AU54" s="1"/>
      <c r="AV54" s="1"/>
      <c r="AW54" s="1"/>
      <c r="AX54" s="1"/>
      <c r="AY54" s="1"/>
      <c r="AZ54" s="1"/>
      <c r="BA54" s="1"/>
      <c r="BB54" s="1"/>
      <c r="BC54" s="1"/>
      <c r="BD54" s="1"/>
    </row>
    <row r="55" spans="1:56" ht="15" customHeight="1" x14ac:dyDescent="0.2">
      <c r="A55" s="51"/>
      <c r="B55" s="258" t="s">
        <v>30</v>
      </c>
      <c r="C55" s="165"/>
      <c r="D55" s="165"/>
      <c r="E55" s="165"/>
      <c r="F55" s="165"/>
      <c r="G55" s="165"/>
      <c r="H55" s="165"/>
      <c r="I55" s="165"/>
      <c r="J55" s="165"/>
      <c r="K55" s="165"/>
      <c r="L55" s="165"/>
      <c r="M55" s="165"/>
      <c r="N55" s="165"/>
      <c r="O55" s="165"/>
      <c r="P55" s="42"/>
      <c r="Q55" s="73"/>
      <c r="R55" s="74"/>
      <c r="S55" s="74"/>
      <c r="T55" s="74"/>
      <c r="U55" s="72"/>
      <c r="V55" s="74"/>
      <c r="W55" s="74"/>
      <c r="X55" s="74"/>
      <c r="Y55" s="72"/>
      <c r="Z55" s="74"/>
      <c r="AA55" s="74"/>
      <c r="AB55" s="74"/>
      <c r="AC55" s="72"/>
      <c r="AD55" s="72"/>
      <c r="AE55" s="72"/>
      <c r="AF55" s="72"/>
      <c r="AG55" s="72"/>
      <c r="AH55" s="72"/>
      <c r="AI55" s="72"/>
      <c r="AJ55" s="72"/>
      <c r="AK55" s="72"/>
      <c r="AL55" s="72"/>
      <c r="AM55" s="72"/>
      <c r="AN55" s="72"/>
      <c r="AO55" s="72"/>
      <c r="AP55" s="72"/>
      <c r="AQ55" s="15"/>
      <c r="AR55" s="15"/>
      <c r="AS55" s="15"/>
      <c r="AT55" s="15"/>
      <c r="AU55" s="1"/>
      <c r="AV55" s="1"/>
      <c r="AW55" s="1"/>
      <c r="AX55" s="1"/>
      <c r="AY55" s="1"/>
      <c r="AZ55" s="1"/>
      <c r="BA55" s="1"/>
      <c r="BB55" s="1"/>
      <c r="BC55" s="1"/>
      <c r="BD55" s="1"/>
    </row>
    <row r="56" spans="1:56" ht="15" customHeight="1" x14ac:dyDescent="0.2">
      <c r="A56" s="51"/>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15"/>
      <c r="AR56" s="15"/>
      <c r="AS56" s="15"/>
      <c r="AT56" s="15"/>
      <c r="AU56" s="1"/>
      <c r="AV56" s="1"/>
      <c r="AW56" s="1"/>
      <c r="AX56" s="1"/>
      <c r="AY56" s="1"/>
      <c r="AZ56" s="1"/>
      <c r="BA56" s="1"/>
      <c r="BB56" s="1"/>
      <c r="BC56" s="1"/>
      <c r="BD56" s="1"/>
    </row>
    <row r="57" spans="1:56" ht="15" customHeight="1" x14ac:dyDescent="0.2">
      <c r="A57" s="51">
        <v>5</v>
      </c>
      <c r="B57" s="262" t="s">
        <v>31</v>
      </c>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5"/>
      <c r="AR57" s="15"/>
      <c r="AS57" s="15"/>
      <c r="AT57" s="15"/>
      <c r="AU57" s="1"/>
      <c r="AV57" s="1"/>
      <c r="AW57" s="1"/>
      <c r="AX57" s="1"/>
      <c r="AY57" s="1"/>
      <c r="AZ57" s="1"/>
      <c r="BA57" s="1"/>
      <c r="BB57" s="1"/>
      <c r="BC57" s="1"/>
      <c r="BD57" s="1"/>
    </row>
    <row r="58" spans="1:56" ht="15" customHeight="1" x14ac:dyDescent="0.2">
      <c r="A58" s="51"/>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15"/>
      <c r="AR58" s="15"/>
      <c r="AS58" s="15"/>
      <c r="AT58" s="15"/>
      <c r="AU58" s="1"/>
      <c r="AV58" s="1"/>
      <c r="AW58" s="1"/>
      <c r="AX58" s="1"/>
      <c r="AY58" s="1"/>
      <c r="AZ58" s="1"/>
      <c r="BA58" s="1"/>
      <c r="BB58" s="1"/>
      <c r="BC58" s="1"/>
      <c r="BD58" s="1"/>
    </row>
    <row r="59" spans="1:56" ht="15" customHeight="1" x14ac:dyDescent="0.2">
      <c r="A59" s="51"/>
      <c r="B59" s="258" t="s">
        <v>27</v>
      </c>
      <c r="C59" s="165"/>
      <c r="D59" s="165"/>
      <c r="E59" s="165"/>
      <c r="F59" s="165"/>
      <c r="G59" s="165"/>
      <c r="H59" s="165"/>
      <c r="I59" s="165"/>
      <c r="J59" s="165"/>
      <c r="K59" s="165"/>
      <c r="L59" s="165"/>
      <c r="M59" s="165"/>
      <c r="N59" s="165"/>
      <c r="O59" s="165"/>
      <c r="P59" s="42"/>
      <c r="Q59" s="242"/>
      <c r="R59" s="256"/>
      <c r="S59" s="256"/>
      <c r="T59" s="256"/>
      <c r="U59" s="256"/>
      <c r="V59" s="256"/>
      <c r="W59" s="256"/>
      <c r="X59" s="256"/>
      <c r="Y59" s="256"/>
      <c r="Z59" s="256"/>
      <c r="AA59" s="256"/>
      <c r="AB59" s="256"/>
      <c r="AC59" s="256"/>
      <c r="AD59" s="256"/>
      <c r="AE59" s="256"/>
      <c r="AF59" s="256"/>
      <c r="AG59" s="256"/>
      <c r="AH59" s="256"/>
      <c r="AI59" s="256"/>
      <c r="AJ59" s="256"/>
      <c r="AK59" s="256"/>
      <c r="AL59" s="256"/>
      <c r="AM59" s="256"/>
      <c r="AN59" s="256"/>
      <c r="AO59" s="256"/>
      <c r="AP59" s="257"/>
      <c r="AQ59" s="15"/>
      <c r="AR59" s="15"/>
      <c r="AS59" s="15"/>
      <c r="AT59" s="15"/>
      <c r="AU59" s="1"/>
      <c r="AV59" s="1"/>
      <c r="AW59" s="1"/>
      <c r="AX59" s="1"/>
      <c r="AY59" s="1"/>
      <c r="AZ59" s="1"/>
      <c r="BA59" s="1"/>
      <c r="BB59" s="1"/>
      <c r="BC59" s="1"/>
      <c r="BD59" s="1"/>
    </row>
    <row r="60" spans="1:56" ht="2.25" customHeight="1" x14ac:dyDescent="0.2">
      <c r="A60" s="51"/>
      <c r="B60" s="42"/>
      <c r="C60" s="42"/>
      <c r="D60" s="42"/>
      <c r="E60" s="42"/>
      <c r="F60" s="42"/>
      <c r="G60" s="42"/>
      <c r="H60" s="42"/>
      <c r="I60" s="42"/>
      <c r="J60" s="42"/>
      <c r="K60" s="42"/>
      <c r="L60" s="42"/>
      <c r="M60" s="42"/>
      <c r="N60" s="68"/>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15"/>
      <c r="AR60" s="15"/>
      <c r="AS60" s="15"/>
      <c r="AT60" s="15"/>
      <c r="AU60" s="1"/>
      <c r="AV60" s="1"/>
      <c r="AW60" s="1"/>
      <c r="AX60" s="1"/>
      <c r="AY60" s="1"/>
      <c r="AZ60" s="1"/>
      <c r="BA60" s="1"/>
      <c r="BB60" s="1"/>
      <c r="BC60" s="1"/>
      <c r="BD60" s="1"/>
    </row>
    <row r="61" spans="1:56" ht="15" customHeight="1" x14ac:dyDescent="0.2">
      <c r="A61" s="51"/>
      <c r="B61" s="258" t="s">
        <v>28</v>
      </c>
      <c r="C61" s="165"/>
      <c r="D61" s="165"/>
      <c r="E61" s="165"/>
      <c r="F61" s="165"/>
      <c r="G61" s="165"/>
      <c r="H61" s="165"/>
      <c r="I61" s="165"/>
      <c r="J61" s="165"/>
      <c r="K61" s="165"/>
      <c r="L61" s="165"/>
      <c r="M61" s="165"/>
      <c r="N61" s="165"/>
      <c r="O61" s="165"/>
      <c r="P61" s="42"/>
      <c r="Q61" s="242"/>
      <c r="R61" s="243"/>
      <c r="S61" s="243"/>
      <c r="T61" s="243"/>
      <c r="U61" s="243"/>
      <c r="V61" s="243"/>
      <c r="W61" s="243"/>
      <c r="X61" s="243"/>
      <c r="Y61" s="243"/>
      <c r="Z61" s="243"/>
      <c r="AA61" s="243"/>
      <c r="AB61" s="243"/>
      <c r="AC61" s="243"/>
      <c r="AD61" s="243"/>
      <c r="AE61" s="243"/>
      <c r="AF61" s="243"/>
      <c r="AG61" s="243"/>
      <c r="AH61" s="243"/>
      <c r="AI61" s="243"/>
      <c r="AJ61" s="243"/>
      <c r="AK61" s="244"/>
      <c r="AL61" s="69"/>
      <c r="AM61" s="245"/>
      <c r="AN61" s="246"/>
      <c r="AO61" s="246"/>
      <c r="AP61" s="247"/>
      <c r="AQ61" s="15"/>
      <c r="AR61" s="15"/>
      <c r="AS61" s="15"/>
      <c r="AT61" s="15"/>
      <c r="AU61" s="1"/>
      <c r="AV61" s="1"/>
      <c r="AW61" s="1"/>
      <c r="AX61" s="1"/>
      <c r="AY61" s="1"/>
      <c r="AZ61" s="1"/>
      <c r="BA61" s="1"/>
      <c r="BB61" s="1"/>
      <c r="BC61" s="1"/>
      <c r="BD61" s="1"/>
    </row>
    <row r="62" spans="1:56" ht="2.25" customHeight="1" x14ac:dyDescent="0.2">
      <c r="A62" s="51"/>
      <c r="B62" s="42"/>
      <c r="C62" s="42"/>
      <c r="D62" s="42"/>
      <c r="E62" s="42"/>
      <c r="F62" s="42"/>
      <c r="G62" s="42"/>
      <c r="H62" s="42"/>
      <c r="I62" s="42"/>
      <c r="J62" s="42"/>
      <c r="K62" s="42"/>
      <c r="L62" s="42"/>
      <c r="M62" s="42"/>
      <c r="N62" s="68"/>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15"/>
      <c r="AR62" s="15"/>
      <c r="AS62" s="15"/>
      <c r="AT62" s="15"/>
      <c r="AU62" s="1"/>
      <c r="AV62" s="1"/>
      <c r="AW62" s="1"/>
      <c r="AX62" s="1"/>
      <c r="AY62" s="1"/>
      <c r="AZ62" s="1"/>
      <c r="BA62" s="1"/>
      <c r="BB62" s="1"/>
      <c r="BC62" s="1"/>
      <c r="BD62" s="1"/>
    </row>
    <row r="63" spans="1:56" ht="15" customHeight="1" x14ac:dyDescent="0.2">
      <c r="A63" s="51"/>
      <c r="B63" s="258" t="s">
        <v>29</v>
      </c>
      <c r="C63" s="165"/>
      <c r="D63" s="165"/>
      <c r="E63" s="165"/>
      <c r="F63" s="165"/>
      <c r="G63" s="165"/>
      <c r="H63" s="165"/>
      <c r="I63" s="165"/>
      <c r="J63" s="165"/>
      <c r="K63" s="165"/>
      <c r="L63" s="165"/>
      <c r="M63" s="165"/>
      <c r="N63" s="165"/>
      <c r="O63" s="165"/>
      <c r="P63" s="42"/>
      <c r="Q63" s="245"/>
      <c r="R63" s="246"/>
      <c r="S63" s="246"/>
      <c r="T63" s="247"/>
      <c r="U63" s="69"/>
      <c r="V63" s="242"/>
      <c r="W63" s="243"/>
      <c r="X63" s="243"/>
      <c r="Y63" s="243"/>
      <c r="Z63" s="243"/>
      <c r="AA63" s="243"/>
      <c r="AB63" s="243"/>
      <c r="AC63" s="243"/>
      <c r="AD63" s="243"/>
      <c r="AE63" s="243"/>
      <c r="AF63" s="243"/>
      <c r="AG63" s="243"/>
      <c r="AH63" s="243"/>
      <c r="AI63" s="243"/>
      <c r="AJ63" s="243"/>
      <c r="AK63" s="243"/>
      <c r="AL63" s="243"/>
      <c r="AM63" s="243"/>
      <c r="AN63" s="243"/>
      <c r="AO63" s="243"/>
      <c r="AP63" s="244"/>
      <c r="AQ63" s="15"/>
      <c r="AR63" s="15"/>
      <c r="AS63" s="15"/>
      <c r="AT63" s="15"/>
      <c r="AU63" s="1"/>
      <c r="AV63" s="1"/>
      <c r="AW63" s="1"/>
      <c r="AX63" s="1"/>
      <c r="AY63" s="1"/>
      <c r="AZ63" s="1"/>
      <c r="BA63" s="1"/>
      <c r="BB63" s="1"/>
      <c r="BC63" s="1"/>
      <c r="BD63" s="1"/>
    </row>
    <row r="64" spans="1:56" ht="15" customHeight="1" x14ac:dyDescent="0.2">
      <c r="A64" s="51"/>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15"/>
      <c r="AR64" s="15"/>
      <c r="AS64" s="15"/>
      <c r="AT64" s="15"/>
      <c r="AU64" s="1"/>
      <c r="AV64" s="1"/>
      <c r="AW64" s="1"/>
      <c r="AX64" s="1"/>
      <c r="AY64" s="1"/>
      <c r="AZ64" s="1"/>
      <c r="BA64" s="1"/>
      <c r="BB64" s="1"/>
      <c r="BC64" s="1"/>
      <c r="BD64" s="1"/>
    </row>
    <row r="65" spans="1:56" ht="15" customHeight="1" x14ac:dyDescent="0.2">
      <c r="A65" s="51">
        <v>6</v>
      </c>
      <c r="B65" s="262" t="s">
        <v>149</v>
      </c>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5"/>
      <c r="AR65" s="15"/>
      <c r="AS65" s="15"/>
      <c r="AT65" s="15"/>
      <c r="AU65" s="1"/>
      <c r="AV65" s="1"/>
      <c r="AW65" s="1"/>
      <c r="AX65" s="1"/>
      <c r="AY65" s="1"/>
      <c r="AZ65" s="1"/>
      <c r="BA65" s="1"/>
      <c r="BB65" s="1"/>
      <c r="BC65" s="1"/>
      <c r="BD65" s="1"/>
    </row>
    <row r="66" spans="1:56" ht="15" customHeight="1" x14ac:dyDescent="0.2">
      <c r="A66" s="51"/>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15"/>
      <c r="AR66" s="15"/>
      <c r="AS66" s="15"/>
      <c r="AT66" s="15"/>
      <c r="AU66" s="1"/>
      <c r="AV66" s="1"/>
      <c r="AW66" s="1"/>
      <c r="AX66" s="1"/>
      <c r="AY66" s="1"/>
      <c r="AZ66" s="1"/>
      <c r="BA66" s="1"/>
      <c r="BB66" s="1"/>
      <c r="BC66" s="1"/>
      <c r="BD66" s="1"/>
    </row>
    <row r="67" spans="1:56" ht="15" customHeight="1" x14ac:dyDescent="0.2">
      <c r="A67" s="51"/>
      <c r="B67" s="258" t="s">
        <v>27</v>
      </c>
      <c r="C67" s="165"/>
      <c r="D67" s="165"/>
      <c r="E67" s="165"/>
      <c r="F67" s="165"/>
      <c r="G67" s="165"/>
      <c r="H67" s="165"/>
      <c r="I67" s="165"/>
      <c r="J67" s="165"/>
      <c r="K67" s="165"/>
      <c r="L67" s="165"/>
      <c r="M67" s="165"/>
      <c r="N67" s="165"/>
      <c r="O67" s="165"/>
      <c r="P67" s="42"/>
      <c r="Q67" s="242"/>
      <c r="R67" s="256"/>
      <c r="S67" s="256"/>
      <c r="T67" s="256"/>
      <c r="U67" s="256"/>
      <c r="V67" s="256"/>
      <c r="W67" s="256"/>
      <c r="X67" s="256"/>
      <c r="Y67" s="256"/>
      <c r="Z67" s="256"/>
      <c r="AA67" s="256"/>
      <c r="AB67" s="256"/>
      <c r="AC67" s="256"/>
      <c r="AD67" s="256"/>
      <c r="AE67" s="256"/>
      <c r="AF67" s="256"/>
      <c r="AG67" s="256"/>
      <c r="AH67" s="256"/>
      <c r="AI67" s="256"/>
      <c r="AJ67" s="256"/>
      <c r="AK67" s="256"/>
      <c r="AL67" s="256"/>
      <c r="AM67" s="256"/>
      <c r="AN67" s="256"/>
      <c r="AO67" s="256"/>
      <c r="AP67" s="257"/>
      <c r="AQ67" s="15"/>
      <c r="AR67" s="15"/>
      <c r="AS67" s="15"/>
      <c r="AT67" s="15"/>
      <c r="AU67" s="1"/>
      <c r="AV67" s="1"/>
      <c r="AW67" s="1"/>
      <c r="AX67" s="1"/>
      <c r="AY67" s="1"/>
      <c r="AZ67" s="1"/>
      <c r="BA67" s="1"/>
      <c r="BB67" s="1"/>
      <c r="BC67" s="1"/>
      <c r="BD67" s="1"/>
    </row>
    <row r="68" spans="1:56" ht="2.25" customHeight="1" x14ac:dyDescent="0.2">
      <c r="A68" s="51"/>
      <c r="B68" s="42"/>
      <c r="C68" s="42"/>
      <c r="D68" s="42"/>
      <c r="E68" s="42"/>
      <c r="F68" s="42"/>
      <c r="G68" s="42"/>
      <c r="H68" s="42"/>
      <c r="I68" s="42"/>
      <c r="J68" s="42"/>
      <c r="K68" s="42"/>
      <c r="L68" s="42"/>
      <c r="M68" s="42"/>
      <c r="N68" s="68"/>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15"/>
      <c r="AR68" s="15"/>
      <c r="AS68" s="15"/>
      <c r="AT68" s="15"/>
      <c r="AU68" s="1"/>
      <c r="AV68" s="1"/>
      <c r="AW68" s="1"/>
      <c r="AX68" s="1"/>
      <c r="AY68" s="1"/>
      <c r="AZ68" s="1"/>
      <c r="BA68" s="1"/>
      <c r="BB68" s="1"/>
      <c r="BC68" s="1"/>
      <c r="BD68" s="1"/>
    </row>
    <row r="69" spans="1:56" ht="15" customHeight="1" x14ac:dyDescent="0.2">
      <c r="A69" s="51"/>
      <c r="B69" s="258" t="s">
        <v>28</v>
      </c>
      <c r="C69" s="165"/>
      <c r="D69" s="165"/>
      <c r="E69" s="165"/>
      <c r="F69" s="165"/>
      <c r="G69" s="165"/>
      <c r="H69" s="165"/>
      <c r="I69" s="165"/>
      <c r="J69" s="165"/>
      <c r="K69" s="165"/>
      <c r="L69" s="165"/>
      <c r="M69" s="165"/>
      <c r="N69" s="165"/>
      <c r="O69" s="165"/>
      <c r="P69" s="42"/>
      <c r="Q69" s="242"/>
      <c r="R69" s="243"/>
      <c r="S69" s="243"/>
      <c r="T69" s="243"/>
      <c r="U69" s="243"/>
      <c r="V69" s="243"/>
      <c r="W69" s="243"/>
      <c r="X69" s="243"/>
      <c r="Y69" s="243"/>
      <c r="Z69" s="243"/>
      <c r="AA69" s="243"/>
      <c r="AB69" s="243"/>
      <c r="AC69" s="243"/>
      <c r="AD69" s="243"/>
      <c r="AE69" s="243"/>
      <c r="AF69" s="243"/>
      <c r="AG69" s="243"/>
      <c r="AH69" s="243"/>
      <c r="AI69" s="243"/>
      <c r="AJ69" s="243"/>
      <c r="AK69" s="244"/>
      <c r="AL69" s="69"/>
      <c r="AM69" s="245"/>
      <c r="AN69" s="246"/>
      <c r="AO69" s="246"/>
      <c r="AP69" s="247"/>
      <c r="AQ69" s="15"/>
      <c r="AR69" s="15"/>
      <c r="AS69" s="15"/>
      <c r="AT69" s="15"/>
      <c r="AU69" s="1"/>
      <c r="AV69" s="1"/>
      <c r="AW69" s="1"/>
      <c r="AX69" s="1"/>
      <c r="AY69" s="1"/>
      <c r="AZ69" s="1"/>
      <c r="BA69" s="1"/>
      <c r="BB69" s="1"/>
      <c r="BC69" s="1"/>
      <c r="BD69" s="1"/>
    </row>
    <row r="70" spans="1:56" ht="2.25" customHeight="1" x14ac:dyDescent="0.2">
      <c r="A70" s="51"/>
      <c r="B70" s="42"/>
      <c r="C70" s="42"/>
      <c r="D70" s="42"/>
      <c r="E70" s="42"/>
      <c r="F70" s="42"/>
      <c r="G70" s="42"/>
      <c r="H70" s="42"/>
      <c r="I70" s="42"/>
      <c r="J70" s="42"/>
      <c r="K70" s="42"/>
      <c r="L70" s="42"/>
      <c r="M70" s="42"/>
      <c r="N70" s="68"/>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15"/>
      <c r="AR70" s="15"/>
      <c r="AS70" s="15"/>
      <c r="AT70" s="15"/>
      <c r="AU70" s="1"/>
      <c r="AV70" s="1"/>
      <c r="AW70" s="1"/>
      <c r="AX70" s="1"/>
      <c r="AY70" s="1"/>
      <c r="AZ70" s="1"/>
      <c r="BA70" s="1"/>
      <c r="BB70" s="1"/>
      <c r="BC70" s="1"/>
      <c r="BD70" s="1"/>
    </row>
    <row r="71" spans="1:56" ht="15" customHeight="1" x14ac:dyDescent="0.2">
      <c r="A71" s="51"/>
      <c r="B71" s="258" t="s">
        <v>29</v>
      </c>
      <c r="C71" s="165"/>
      <c r="D71" s="165"/>
      <c r="E71" s="165"/>
      <c r="F71" s="165"/>
      <c r="G71" s="165"/>
      <c r="H71" s="165"/>
      <c r="I71" s="165"/>
      <c r="J71" s="165"/>
      <c r="K71" s="165"/>
      <c r="L71" s="165"/>
      <c r="M71" s="165"/>
      <c r="N71" s="165"/>
      <c r="O71" s="165"/>
      <c r="P71" s="42"/>
      <c r="Q71" s="245"/>
      <c r="R71" s="246"/>
      <c r="S71" s="246"/>
      <c r="T71" s="247"/>
      <c r="U71" s="69"/>
      <c r="V71" s="242"/>
      <c r="W71" s="243"/>
      <c r="X71" s="243"/>
      <c r="Y71" s="243"/>
      <c r="Z71" s="243"/>
      <c r="AA71" s="243"/>
      <c r="AB71" s="243"/>
      <c r="AC71" s="243"/>
      <c r="AD71" s="243"/>
      <c r="AE71" s="243"/>
      <c r="AF71" s="243"/>
      <c r="AG71" s="243"/>
      <c r="AH71" s="243"/>
      <c r="AI71" s="243"/>
      <c r="AJ71" s="243"/>
      <c r="AK71" s="243"/>
      <c r="AL71" s="243"/>
      <c r="AM71" s="243"/>
      <c r="AN71" s="243"/>
      <c r="AO71" s="243"/>
      <c r="AP71" s="244"/>
      <c r="AQ71" s="15"/>
      <c r="AR71" s="15"/>
      <c r="AS71" s="15"/>
      <c r="AT71" s="15"/>
      <c r="AU71" s="1"/>
      <c r="AV71" s="1"/>
      <c r="AW71" s="1"/>
      <c r="AX71" s="1"/>
      <c r="AY71" s="1"/>
      <c r="AZ71" s="1"/>
      <c r="BA71" s="1"/>
      <c r="BB71" s="1"/>
      <c r="BC71" s="1"/>
      <c r="BD71" s="1"/>
    </row>
    <row r="72" spans="1:56" ht="2.25" customHeight="1" x14ac:dyDescent="0.2">
      <c r="A72" s="51"/>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15"/>
      <c r="AR72" s="15"/>
      <c r="AS72" s="15"/>
      <c r="AT72" s="15"/>
      <c r="AU72" s="1"/>
      <c r="AV72" s="1"/>
      <c r="AW72" s="1"/>
      <c r="AX72" s="1"/>
      <c r="AY72" s="1"/>
      <c r="AZ72" s="1"/>
      <c r="BA72" s="1"/>
      <c r="BB72" s="1"/>
      <c r="BC72" s="1"/>
      <c r="BD72" s="1"/>
    </row>
    <row r="73" spans="1:56" ht="15" customHeight="1" x14ac:dyDescent="0.2">
      <c r="A73" s="51"/>
      <c r="B73" s="139" t="s">
        <v>150</v>
      </c>
      <c r="C73" s="288"/>
      <c r="D73" s="288"/>
      <c r="E73" s="288"/>
      <c r="F73" s="288"/>
      <c r="G73" s="288"/>
      <c r="H73" s="288"/>
      <c r="I73" s="288"/>
      <c r="J73" s="288"/>
      <c r="K73" s="288"/>
      <c r="L73" s="288"/>
      <c r="M73" s="288"/>
      <c r="N73" s="288"/>
      <c r="O73" s="288"/>
      <c r="P73" s="42"/>
      <c r="Q73" s="242"/>
      <c r="R73" s="256"/>
      <c r="S73" s="256"/>
      <c r="T73" s="256"/>
      <c r="U73" s="256"/>
      <c r="V73" s="256"/>
      <c r="W73" s="256"/>
      <c r="X73" s="256"/>
      <c r="Y73" s="256"/>
      <c r="Z73" s="256"/>
      <c r="AA73" s="256"/>
      <c r="AB73" s="256"/>
      <c r="AC73" s="256"/>
      <c r="AD73" s="256"/>
      <c r="AE73" s="256"/>
      <c r="AF73" s="256"/>
      <c r="AG73" s="256"/>
      <c r="AH73" s="256"/>
      <c r="AI73" s="256"/>
      <c r="AJ73" s="256"/>
      <c r="AK73" s="256"/>
      <c r="AL73" s="256"/>
      <c r="AM73" s="256"/>
      <c r="AN73" s="256"/>
      <c r="AO73" s="256"/>
      <c r="AP73" s="257"/>
      <c r="AQ73" s="15"/>
      <c r="AR73" s="15"/>
      <c r="AS73" s="15"/>
      <c r="AT73" s="15"/>
      <c r="AU73" s="1"/>
      <c r="AV73" s="1"/>
      <c r="AW73" s="1"/>
      <c r="AX73" s="1"/>
      <c r="AY73" s="1"/>
      <c r="AZ73" s="1"/>
      <c r="BA73" s="1"/>
      <c r="BB73" s="1"/>
      <c r="BC73" s="1"/>
      <c r="BD73" s="1"/>
    </row>
    <row r="74" spans="1:56" ht="15" customHeight="1" x14ac:dyDescent="0.2">
      <c r="A74" s="51"/>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15"/>
      <c r="AR74" s="15"/>
      <c r="AS74" s="15"/>
      <c r="AT74" s="15"/>
      <c r="AU74" s="1"/>
      <c r="AV74" s="1"/>
      <c r="AW74" s="1"/>
      <c r="AX74" s="1"/>
      <c r="AY74" s="1"/>
      <c r="AZ74" s="1"/>
      <c r="BA74" s="1"/>
      <c r="BB74" s="1"/>
      <c r="BC74" s="1"/>
      <c r="BD74" s="1"/>
    </row>
    <row r="75" spans="1:56" ht="15" customHeight="1" x14ac:dyDescent="0.2">
      <c r="A75" s="51">
        <v>7</v>
      </c>
      <c r="B75" s="262" t="s">
        <v>151</v>
      </c>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5"/>
      <c r="AR75" s="15"/>
      <c r="AS75" s="15"/>
      <c r="AT75" s="15"/>
      <c r="AU75" s="1"/>
      <c r="AV75" s="1"/>
      <c r="AW75" s="1"/>
      <c r="AX75" s="1"/>
      <c r="AY75" s="1"/>
      <c r="AZ75" s="1"/>
      <c r="BA75" s="1"/>
      <c r="BB75" s="1"/>
      <c r="BC75" s="1"/>
      <c r="BD75" s="1"/>
    </row>
    <row r="76" spans="1:56" ht="15" customHeight="1" x14ac:dyDescent="0.2">
      <c r="A76" s="51"/>
      <c r="B76" s="75"/>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9"/>
      <c r="AR76" s="49"/>
      <c r="AS76" s="49"/>
      <c r="AT76" s="49"/>
      <c r="AU76" s="1"/>
      <c r="AV76" s="1"/>
      <c r="AW76" s="1"/>
      <c r="AX76" s="1"/>
      <c r="AY76" s="1"/>
      <c r="AZ76" s="1"/>
      <c r="BA76" s="1"/>
      <c r="BB76" s="1"/>
      <c r="BC76" s="1"/>
      <c r="BD76" s="1"/>
    </row>
    <row r="77" spans="1:56" ht="15" customHeight="1" x14ac:dyDescent="0.2">
      <c r="A77" s="51"/>
      <c r="B77" s="108" t="s">
        <v>152</v>
      </c>
      <c r="C77" s="108"/>
      <c r="D77" s="108"/>
      <c r="E77" s="108"/>
      <c r="F77" s="108"/>
      <c r="G77" s="108"/>
      <c r="H77" s="108"/>
      <c r="I77" s="108"/>
      <c r="J77" s="108"/>
      <c r="K77" s="108"/>
      <c r="L77" s="108"/>
      <c r="M77" s="108"/>
      <c r="N77" s="108"/>
      <c r="O77" s="108"/>
      <c r="P77" s="42"/>
      <c r="Q77" s="109"/>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4"/>
      <c r="AQ77" s="15"/>
      <c r="AR77" s="15"/>
      <c r="AS77" s="15"/>
      <c r="AT77" s="15"/>
      <c r="AU77" s="1"/>
      <c r="AV77" s="1"/>
      <c r="AW77" s="1"/>
      <c r="AX77" s="1"/>
      <c r="AY77" s="1"/>
      <c r="AZ77" s="1"/>
      <c r="BA77" s="1"/>
      <c r="BB77" s="1"/>
      <c r="BC77" s="1"/>
      <c r="BD77" s="1"/>
    </row>
    <row r="78" spans="1:56" ht="2.25" customHeight="1" x14ac:dyDescent="0.2">
      <c r="A78" s="51"/>
      <c r="B78" s="75"/>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15"/>
      <c r="AR78" s="15"/>
      <c r="AS78" s="15"/>
      <c r="AT78" s="15"/>
      <c r="AU78" s="1"/>
      <c r="AV78" s="1"/>
      <c r="AW78" s="1"/>
      <c r="AX78" s="1"/>
      <c r="AY78" s="1"/>
      <c r="AZ78" s="1"/>
      <c r="BA78" s="1"/>
      <c r="BB78" s="1"/>
      <c r="BC78" s="1"/>
      <c r="BD78" s="1"/>
    </row>
    <row r="79" spans="1:56" ht="15" customHeight="1" x14ac:dyDescent="0.2">
      <c r="A79" s="51"/>
      <c r="B79" s="126" t="s">
        <v>28</v>
      </c>
      <c r="C79" s="165"/>
      <c r="D79" s="165"/>
      <c r="E79" s="165"/>
      <c r="F79" s="165"/>
      <c r="G79" s="165"/>
      <c r="H79" s="165"/>
      <c r="I79" s="165"/>
      <c r="J79" s="165"/>
      <c r="K79" s="165"/>
      <c r="L79" s="165"/>
      <c r="M79" s="165"/>
      <c r="N79" s="165"/>
      <c r="O79" s="165"/>
      <c r="P79" s="42"/>
      <c r="Q79" s="242"/>
      <c r="R79" s="243"/>
      <c r="S79" s="243"/>
      <c r="T79" s="243"/>
      <c r="U79" s="243"/>
      <c r="V79" s="243"/>
      <c r="W79" s="243"/>
      <c r="X79" s="243"/>
      <c r="Y79" s="243"/>
      <c r="Z79" s="243"/>
      <c r="AA79" s="243"/>
      <c r="AB79" s="243"/>
      <c r="AC79" s="243"/>
      <c r="AD79" s="243"/>
      <c r="AE79" s="243"/>
      <c r="AF79" s="243"/>
      <c r="AG79" s="243"/>
      <c r="AH79" s="243"/>
      <c r="AI79" s="243"/>
      <c r="AJ79" s="243"/>
      <c r="AK79" s="244"/>
      <c r="AL79" s="69"/>
      <c r="AM79" s="245"/>
      <c r="AN79" s="246"/>
      <c r="AO79" s="246"/>
      <c r="AP79" s="247"/>
      <c r="AQ79" s="15"/>
      <c r="AR79" s="15"/>
      <c r="AS79" s="15"/>
      <c r="AT79" s="15"/>
      <c r="AU79" s="1"/>
      <c r="AV79" s="1"/>
      <c r="AW79" s="1"/>
      <c r="AX79" s="1"/>
      <c r="AY79" s="1"/>
      <c r="AZ79" s="1"/>
      <c r="BA79" s="1"/>
      <c r="BB79" s="1"/>
      <c r="BC79" s="1"/>
      <c r="BD79" s="1"/>
    </row>
    <row r="80" spans="1:56" ht="2.25" customHeight="1" x14ac:dyDescent="0.2">
      <c r="A80" s="51"/>
      <c r="B80" s="75"/>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15"/>
      <c r="AR80" s="15"/>
      <c r="AS80" s="15"/>
      <c r="AT80" s="15"/>
      <c r="AU80" s="1"/>
      <c r="AV80" s="1"/>
      <c r="AW80" s="1"/>
      <c r="AX80" s="1"/>
      <c r="AY80" s="1"/>
      <c r="AZ80" s="1"/>
      <c r="BA80" s="1"/>
      <c r="BB80" s="1"/>
      <c r="BC80" s="1"/>
      <c r="BD80" s="1"/>
    </row>
    <row r="81" spans="1:56" ht="15" customHeight="1" x14ac:dyDescent="0.2">
      <c r="A81" s="51"/>
      <c r="B81" s="126" t="s">
        <v>29</v>
      </c>
      <c r="C81" s="165"/>
      <c r="D81" s="165"/>
      <c r="E81" s="165"/>
      <c r="F81" s="165"/>
      <c r="G81" s="165"/>
      <c r="H81" s="165"/>
      <c r="I81" s="165"/>
      <c r="J81" s="165"/>
      <c r="K81" s="165"/>
      <c r="L81" s="165"/>
      <c r="M81" s="165"/>
      <c r="N81" s="165"/>
      <c r="O81" s="165"/>
      <c r="P81" s="42"/>
      <c r="Q81" s="245"/>
      <c r="R81" s="246"/>
      <c r="S81" s="246"/>
      <c r="T81" s="247"/>
      <c r="U81" s="69"/>
      <c r="V81" s="242"/>
      <c r="W81" s="243"/>
      <c r="X81" s="243"/>
      <c r="Y81" s="243"/>
      <c r="Z81" s="243"/>
      <c r="AA81" s="243"/>
      <c r="AB81" s="243"/>
      <c r="AC81" s="243"/>
      <c r="AD81" s="243"/>
      <c r="AE81" s="243"/>
      <c r="AF81" s="243"/>
      <c r="AG81" s="243"/>
      <c r="AH81" s="243"/>
      <c r="AI81" s="243"/>
      <c r="AJ81" s="243"/>
      <c r="AK81" s="243"/>
      <c r="AL81" s="243"/>
      <c r="AM81" s="243"/>
      <c r="AN81" s="243"/>
      <c r="AO81" s="243"/>
      <c r="AP81" s="244"/>
      <c r="AQ81" s="15"/>
      <c r="AR81" s="15"/>
      <c r="AS81" s="15"/>
      <c r="AT81" s="15"/>
      <c r="AU81" s="1"/>
      <c r="AV81" s="1"/>
      <c r="AW81" s="1"/>
      <c r="AX81" s="1"/>
      <c r="AY81" s="1"/>
      <c r="AZ81" s="1"/>
      <c r="BA81" s="1"/>
      <c r="BB81" s="1"/>
      <c r="BC81" s="1"/>
      <c r="BD81" s="1"/>
    </row>
    <row r="82" spans="1:56" ht="15" customHeight="1" x14ac:dyDescent="0.2">
      <c r="A82" s="51"/>
      <c r="B82" s="16"/>
      <c r="C82" s="15"/>
      <c r="D82" s="15"/>
      <c r="E82" s="15"/>
      <c r="F82" s="15"/>
      <c r="G82" s="15"/>
      <c r="H82" s="15"/>
      <c r="I82" s="15"/>
      <c r="J82" s="15"/>
      <c r="K82" s="15"/>
      <c r="L82" s="15"/>
      <c r="M82" s="15"/>
      <c r="N82" s="15"/>
      <c r="O82" s="15"/>
      <c r="P82" s="1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15"/>
      <c r="AR82" s="15"/>
      <c r="AS82" s="15"/>
      <c r="AT82" s="15"/>
      <c r="AU82" s="1"/>
      <c r="AV82" s="1"/>
      <c r="AW82" s="1"/>
      <c r="AX82" s="1"/>
      <c r="AY82" s="1"/>
      <c r="AZ82" s="1"/>
      <c r="BA82" s="1"/>
      <c r="BB82" s="1"/>
      <c r="BC82" s="1"/>
      <c r="BD82" s="1"/>
    </row>
    <row r="83" spans="1:56" ht="15" customHeight="1" x14ac:dyDescent="0.2">
      <c r="A83" s="51">
        <v>8</v>
      </c>
      <c r="B83" s="152" t="s">
        <v>153</v>
      </c>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
      <c r="AR83" s="15"/>
      <c r="AS83" s="15"/>
      <c r="AT83" s="15"/>
      <c r="AU83" s="1"/>
      <c r="AV83" s="1"/>
      <c r="AW83" s="1"/>
      <c r="AX83" s="1"/>
      <c r="AY83" s="1"/>
      <c r="AZ83" s="1"/>
      <c r="BA83" s="1"/>
      <c r="BB83" s="1"/>
      <c r="BC83" s="1"/>
      <c r="BD83" s="1"/>
    </row>
    <row r="84" spans="1:56" ht="15" customHeight="1" x14ac:dyDescent="0.2">
      <c r="A84" s="51"/>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
      <c r="AV84" s="1"/>
      <c r="AW84" s="1"/>
      <c r="AX84" s="1"/>
      <c r="AY84" s="1"/>
      <c r="AZ84" s="1"/>
      <c r="BA84" s="1"/>
      <c r="BB84" s="1"/>
      <c r="BC84" s="1"/>
      <c r="BD84" s="1"/>
    </row>
    <row r="85" spans="1:56" ht="39.950000000000003" customHeight="1" x14ac:dyDescent="0.2">
      <c r="A85" s="51"/>
      <c r="B85" s="125" t="s">
        <v>154</v>
      </c>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5"/>
      <c r="AR85" s="15"/>
      <c r="AS85" s="15"/>
      <c r="AT85" s="15"/>
      <c r="AU85" s="1"/>
      <c r="AV85" s="1"/>
      <c r="AW85" s="1"/>
      <c r="AX85" s="1"/>
      <c r="AY85" s="1"/>
      <c r="AZ85" s="1"/>
      <c r="BA85" s="1"/>
      <c r="BB85" s="1"/>
      <c r="BC85" s="1"/>
      <c r="BD85" s="1"/>
    </row>
    <row r="86" spans="1:56" ht="15" customHeight="1" x14ac:dyDescent="0.2">
      <c r="A86" s="51"/>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
      <c r="AV86" s="1"/>
      <c r="AW86" s="1"/>
      <c r="AX86" s="1"/>
      <c r="AY86" s="1"/>
      <c r="AZ86" s="1"/>
      <c r="BA86" s="1"/>
      <c r="BB86" s="1"/>
      <c r="BC86" s="1"/>
      <c r="BD86" s="1"/>
    </row>
    <row r="87" spans="1:56" ht="15" customHeight="1" x14ac:dyDescent="0.2">
      <c r="A87" s="51"/>
      <c r="B87" s="128" t="s">
        <v>32</v>
      </c>
      <c r="C87" s="119"/>
      <c r="D87" s="119"/>
      <c r="E87" s="119"/>
      <c r="F87" s="119"/>
      <c r="G87" s="119"/>
      <c r="H87" s="119"/>
      <c r="I87" s="119"/>
      <c r="J87" s="119"/>
      <c r="K87" s="119"/>
      <c r="L87" s="119"/>
      <c r="M87" s="119"/>
      <c r="N87" s="119"/>
      <c r="O87" s="119"/>
      <c r="P87" s="15"/>
      <c r="Q87" s="109"/>
      <c r="R87" s="256"/>
      <c r="S87" s="256"/>
      <c r="T87" s="256"/>
      <c r="U87" s="256"/>
      <c r="V87" s="256"/>
      <c r="W87" s="256"/>
      <c r="X87" s="256"/>
      <c r="Y87" s="256"/>
      <c r="Z87" s="256"/>
      <c r="AA87" s="256"/>
      <c r="AB87" s="256"/>
      <c r="AC87" s="256"/>
      <c r="AD87" s="256"/>
      <c r="AE87" s="256"/>
      <c r="AF87" s="256"/>
      <c r="AG87" s="256"/>
      <c r="AH87" s="256"/>
      <c r="AI87" s="256"/>
      <c r="AJ87" s="256"/>
      <c r="AK87" s="256"/>
      <c r="AL87" s="256"/>
      <c r="AM87" s="256"/>
      <c r="AN87" s="256"/>
      <c r="AO87" s="256"/>
      <c r="AP87" s="257"/>
      <c r="AQ87" s="24"/>
      <c r="AR87" s="15"/>
      <c r="AS87" s="15"/>
      <c r="AT87" s="15"/>
      <c r="AU87" s="1"/>
      <c r="AV87" s="1"/>
      <c r="AW87" s="1"/>
      <c r="AX87" s="1"/>
      <c r="AY87" s="1"/>
      <c r="AZ87" s="1"/>
      <c r="BA87" s="1"/>
      <c r="BB87" s="1"/>
      <c r="BC87" s="1"/>
      <c r="BD87" s="1"/>
    </row>
    <row r="88" spans="1:56" ht="2.25" customHeight="1" x14ac:dyDescent="0.2">
      <c r="A88" s="51"/>
      <c r="B88" s="15"/>
      <c r="C88" s="15"/>
      <c r="D88" s="15"/>
      <c r="E88" s="15"/>
      <c r="F88" s="15"/>
      <c r="G88" s="15"/>
      <c r="H88" s="15"/>
      <c r="I88" s="15"/>
      <c r="J88" s="15"/>
      <c r="K88" s="15"/>
      <c r="L88" s="15"/>
      <c r="M88" s="15"/>
      <c r="N88" s="15"/>
      <c r="O88" s="15"/>
      <c r="P88" s="14"/>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15"/>
      <c r="AR88" s="15"/>
      <c r="AS88" s="15"/>
      <c r="AT88" s="15"/>
      <c r="AU88" s="1"/>
      <c r="AV88" s="1"/>
      <c r="AW88" s="1"/>
      <c r="AX88" s="1"/>
      <c r="AY88" s="1"/>
      <c r="AZ88" s="1"/>
      <c r="BA88" s="1"/>
      <c r="BB88" s="1"/>
      <c r="BC88" s="1"/>
      <c r="BD88" s="1"/>
    </row>
    <row r="89" spans="1:56" ht="15" customHeight="1" x14ac:dyDescent="0.2">
      <c r="A89" s="51"/>
      <c r="B89" s="128" t="s">
        <v>33</v>
      </c>
      <c r="C89" s="119"/>
      <c r="D89" s="119"/>
      <c r="E89" s="119"/>
      <c r="F89" s="119"/>
      <c r="G89" s="119"/>
      <c r="H89" s="119"/>
      <c r="I89" s="119"/>
      <c r="J89" s="119"/>
      <c r="K89" s="119"/>
      <c r="L89" s="119"/>
      <c r="M89" s="119"/>
      <c r="N89" s="119"/>
      <c r="O89" s="119"/>
      <c r="P89" s="15"/>
      <c r="Q89" s="109"/>
      <c r="R89" s="256"/>
      <c r="S89" s="256"/>
      <c r="T89" s="256"/>
      <c r="U89" s="256"/>
      <c r="V89" s="256"/>
      <c r="W89" s="256"/>
      <c r="X89" s="256"/>
      <c r="Y89" s="256"/>
      <c r="Z89" s="256"/>
      <c r="AA89" s="256"/>
      <c r="AB89" s="256"/>
      <c r="AC89" s="256"/>
      <c r="AD89" s="256"/>
      <c r="AE89" s="256"/>
      <c r="AF89" s="256"/>
      <c r="AG89" s="256"/>
      <c r="AH89" s="256"/>
      <c r="AI89" s="256"/>
      <c r="AJ89" s="256"/>
      <c r="AK89" s="256"/>
      <c r="AL89" s="256"/>
      <c r="AM89" s="256"/>
      <c r="AN89" s="256"/>
      <c r="AO89" s="256"/>
      <c r="AP89" s="257"/>
      <c r="AQ89" s="24"/>
      <c r="AR89" s="15"/>
      <c r="AS89" s="15"/>
      <c r="AT89" s="15"/>
      <c r="AU89" s="1"/>
      <c r="AV89" s="1"/>
      <c r="AW89" s="1"/>
      <c r="AX89" s="1"/>
      <c r="AY89" s="1"/>
      <c r="AZ89" s="1"/>
      <c r="BA89" s="1"/>
      <c r="BB89" s="1"/>
      <c r="BC89" s="1"/>
      <c r="BD89" s="1"/>
    </row>
    <row r="90" spans="1:56" ht="2.25" customHeight="1" x14ac:dyDescent="0.2">
      <c r="A90" s="51"/>
      <c r="B90" s="15"/>
      <c r="C90" s="15"/>
      <c r="D90" s="15"/>
      <c r="E90" s="15"/>
      <c r="F90" s="15"/>
      <c r="G90" s="15"/>
      <c r="H90" s="15"/>
      <c r="I90" s="15"/>
      <c r="J90" s="15"/>
      <c r="K90" s="15"/>
      <c r="L90" s="15"/>
      <c r="M90" s="15"/>
      <c r="N90" s="15"/>
      <c r="O90" s="15"/>
      <c r="P90" s="14"/>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24"/>
      <c r="AR90" s="15"/>
      <c r="AS90" s="15"/>
      <c r="AT90" s="15"/>
      <c r="AU90" s="1"/>
      <c r="AV90" s="1"/>
      <c r="AW90" s="1"/>
      <c r="AX90" s="1"/>
      <c r="AY90" s="1"/>
      <c r="AZ90" s="1"/>
      <c r="BA90" s="1"/>
      <c r="BB90" s="1"/>
      <c r="BC90" s="1"/>
      <c r="BD90" s="1"/>
    </row>
    <row r="91" spans="1:56" ht="15" customHeight="1" x14ac:dyDescent="0.2">
      <c r="A91" s="51"/>
      <c r="B91" s="128" t="s">
        <v>34</v>
      </c>
      <c r="C91" s="119"/>
      <c r="D91" s="119"/>
      <c r="E91" s="119"/>
      <c r="F91" s="119"/>
      <c r="G91" s="119"/>
      <c r="H91" s="119"/>
      <c r="I91" s="119"/>
      <c r="J91" s="119"/>
      <c r="K91" s="119"/>
      <c r="L91" s="119"/>
      <c r="M91" s="119"/>
      <c r="N91" s="119"/>
      <c r="O91" s="119"/>
      <c r="P91" s="15"/>
      <c r="Q91" s="109"/>
      <c r="R91" s="256"/>
      <c r="S91" s="256"/>
      <c r="T91" s="256"/>
      <c r="U91" s="256"/>
      <c r="V91" s="256"/>
      <c r="W91" s="256"/>
      <c r="X91" s="256"/>
      <c r="Y91" s="256"/>
      <c r="Z91" s="256"/>
      <c r="AA91" s="256"/>
      <c r="AB91" s="256"/>
      <c r="AC91" s="256"/>
      <c r="AD91" s="256"/>
      <c r="AE91" s="256"/>
      <c r="AF91" s="256"/>
      <c r="AG91" s="256"/>
      <c r="AH91" s="256"/>
      <c r="AI91" s="256"/>
      <c r="AJ91" s="256"/>
      <c r="AK91" s="256"/>
      <c r="AL91" s="256"/>
      <c r="AM91" s="256"/>
      <c r="AN91" s="256"/>
      <c r="AO91" s="256"/>
      <c r="AP91" s="257"/>
      <c r="AQ91" s="24"/>
      <c r="AR91" s="15"/>
      <c r="AS91" s="15"/>
      <c r="AT91" s="15"/>
      <c r="AU91" s="1"/>
      <c r="AV91" s="1"/>
      <c r="AW91" s="1"/>
      <c r="AX91" s="1"/>
      <c r="AY91" s="1"/>
      <c r="AZ91" s="1"/>
      <c r="BA91" s="1"/>
      <c r="BB91" s="1"/>
      <c r="BC91" s="1"/>
      <c r="BD91" s="1"/>
    </row>
    <row r="92" spans="1:56" ht="2.25" customHeight="1" x14ac:dyDescent="0.2">
      <c r="A92" s="51"/>
      <c r="B92" s="15"/>
      <c r="C92" s="15"/>
      <c r="D92" s="15"/>
      <c r="E92" s="15"/>
      <c r="F92" s="15"/>
      <c r="G92" s="15"/>
      <c r="H92" s="15"/>
      <c r="I92" s="15"/>
      <c r="J92" s="15"/>
      <c r="K92" s="15"/>
      <c r="L92" s="15"/>
      <c r="M92" s="15"/>
      <c r="N92" s="15"/>
      <c r="O92" s="15"/>
      <c r="P92" s="14"/>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
      <c r="AV92" s="1"/>
      <c r="AW92" s="1"/>
      <c r="AX92" s="1"/>
      <c r="AY92" s="1"/>
      <c r="AZ92" s="1"/>
      <c r="BA92" s="1"/>
      <c r="BB92" s="1"/>
      <c r="BC92" s="1"/>
      <c r="BD92" s="1"/>
    </row>
    <row r="93" spans="1:56" ht="15" customHeight="1" x14ac:dyDescent="0.2">
      <c r="A93" s="51"/>
      <c r="B93" s="128" t="s">
        <v>35</v>
      </c>
      <c r="C93" s="119"/>
      <c r="D93" s="119"/>
      <c r="E93" s="119"/>
      <c r="F93" s="119"/>
      <c r="G93" s="119"/>
      <c r="H93" s="119"/>
      <c r="I93" s="119"/>
      <c r="J93" s="119"/>
      <c r="K93" s="119"/>
      <c r="L93" s="119"/>
      <c r="M93" s="119"/>
      <c r="N93" s="119"/>
      <c r="O93" s="119"/>
      <c r="P93" s="15"/>
      <c r="Q93" s="259"/>
      <c r="R93" s="260"/>
      <c r="S93" s="260"/>
      <c r="T93" s="260"/>
      <c r="U93" s="260"/>
      <c r="V93" s="261"/>
      <c r="W93" s="165" t="s">
        <v>36</v>
      </c>
      <c r="X93" s="165"/>
      <c r="Y93" s="42"/>
      <c r="Z93" s="259"/>
      <c r="AA93" s="260"/>
      <c r="AB93" s="260"/>
      <c r="AC93" s="260"/>
      <c r="AD93" s="260"/>
      <c r="AE93" s="261"/>
      <c r="AF93" s="165" t="s">
        <v>37</v>
      </c>
      <c r="AG93" s="165"/>
      <c r="AH93" s="42"/>
      <c r="AI93" s="259"/>
      <c r="AJ93" s="260"/>
      <c r="AK93" s="260"/>
      <c r="AL93" s="260"/>
      <c r="AM93" s="260"/>
      <c r="AN93" s="261"/>
      <c r="AO93" s="165" t="s">
        <v>38</v>
      </c>
      <c r="AP93" s="165"/>
      <c r="AQ93" s="15"/>
      <c r="AR93" s="15"/>
      <c r="AS93" s="15"/>
      <c r="AT93" s="15"/>
      <c r="AU93" s="1"/>
      <c r="AV93" s="1"/>
      <c r="AW93" s="1"/>
      <c r="AX93" s="1"/>
      <c r="AY93" s="1"/>
      <c r="AZ93" s="1"/>
      <c r="BA93" s="1"/>
      <c r="BB93" s="1"/>
      <c r="BC93" s="1"/>
      <c r="BD93" s="1"/>
    </row>
    <row r="94" spans="1:56" ht="5.0999999999999996" customHeight="1" x14ac:dyDescent="0.2">
      <c r="A94" s="51"/>
      <c r="B94" s="15"/>
      <c r="C94" s="15"/>
      <c r="D94" s="15"/>
      <c r="E94" s="15"/>
      <c r="F94" s="15"/>
      <c r="G94" s="15"/>
      <c r="H94" s="15"/>
      <c r="I94" s="15"/>
      <c r="J94" s="15"/>
      <c r="K94" s="15"/>
      <c r="L94" s="15"/>
      <c r="M94" s="15"/>
      <c r="N94" s="15"/>
      <c r="O94" s="15"/>
      <c r="P94" s="14"/>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15"/>
      <c r="AR94" s="15"/>
      <c r="AS94" s="15"/>
      <c r="AT94" s="15"/>
      <c r="AU94" s="1"/>
      <c r="AV94" s="1"/>
      <c r="AW94" s="1"/>
      <c r="AX94" s="1"/>
      <c r="AY94" s="1"/>
      <c r="AZ94" s="1"/>
      <c r="BA94" s="1"/>
      <c r="BB94" s="1"/>
      <c r="BC94" s="1"/>
      <c r="BD94" s="1"/>
    </row>
    <row r="95" spans="1:56" ht="15" customHeight="1" x14ac:dyDescent="0.2">
      <c r="A95" s="51"/>
      <c r="B95" s="128" t="s">
        <v>155</v>
      </c>
      <c r="C95" s="128"/>
      <c r="D95" s="128"/>
      <c r="E95" s="128"/>
      <c r="F95" s="128"/>
      <c r="G95" s="128"/>
      <c r="H95" s="128"/>
      <c r="I95" s="128"/>
      <c r="J95" s="128"/>
      <c r="K95" s="128"/>
      <c r="L95" s="128"/>
      <c r="M95" s="128"/>
      <c r="N95" s="128"/>
      <c r="O95" s="128"/>
      <c r="P95" s="15"/>
      <c r="Q95" s="15" t="s">
        <v>39</v>
      </c>
      <c r="R95" s="36"/>
      <c r="S95" s="84"/>
      <c r="T95" s="84"/>
      <c r="U95" s="89"/>
      <c r="V95" s="89" t="s">
        <v>40</v>
      </c>
      <c r="W95" s="89"/>
      <c r="X95" s="36"/>
      <c r="Y95" s="84"/>
      <c r="Z95" s="84"/>
      <c r="AA95" s="90"/>
      <c r="AB95" s="89" t="s">
        <v>41</v>
      </c>
      <c r="AC95" s="36"/>
      <c r="AD95" s="84"/>
      <c r="AE95" s="84"/>
      <c r="AF95" s="84"/>
      <c r="AG95" s="84"/>
      <c r="AH95" s="89"/>
      <c r="AI95" s="89"/>
      <c r="AJ95" s="89"/>
      <c r="AK95" s="89"/>
      <c r="AL95" s="37"/>
      <c r="AM95" s="37"/>
      <c r="AN95" s="37"/>
      <c r="AO95" s="37"/>
      <c r="AP95" s="37"/>
      <c r="AQ95" s="24"/>
      <c r="AR95" s="15"/>
      <c r="AS95" s="15"/>
      <c r="AT95" s="15"/>
      <c r="AU95" s="1"/>
      <c r="AV95" s="1"/>
      <c r="AW95" s="1"/>
      <c r="AX95" s="1"/>
      <c r="AY95" s="1"/>
      <c r="AZ95" s="1"/>
      <c r="BA95" s="1"/>
      <c r="BB95" s="1"/>
      <c r="BC95" s="1"/>
      <c r="BD95" s="1"/>
    </row>
    <row r="96" spans="1:56" ht="15" customHeight="1" x14ac:dyDescent="0.2">
      <c r="A96" s="51"/>
      <c r="B96" s="15"/>
      <c r="C96" s="15"/>
      <c r="D96" s="15"/>
      <c r="E96" s="15"/>
      <c r="F96" s="15"/>
      <c r="G96" s="15"/>
      <c r="H96" s="15"/>
      <c r="I96" s="15"/>
      <c r="J96" s="15"/>
      <c r="K96" s="15"/>
      <c r="L96" s="15"/>
      <c r="M96" s="15"/>
      <c r="N96" s="15"/>
      <c r="O96" s="15"/>
      <c r="P96" s="14"/>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
      <c r="AV96" s="1"/>
      <c r="AW96" s="1"/>
      <c r="AX96" s="1"/>
      <c r="AY96" s="1"/>
      <c r="AZ96" s="1"/>
      <c r="BA96" s="1"/>
      <c r="BB96" s="1"/>
      <c r="BC96" s="1"/>
      <c r="BD96" s="1"/>
    </row>
    <row r="97" spans="1:56" ht="15" customHeight="1" x14ac:dyDescent="0.2">
      <c r="A97" s="51">
        <v>9</v>
      </c>
      <c r="B97" s="123" t="s">
        <v>156</v>
      </c>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5"/>
      <c r="AR97" s="15"/>
      <c r="AS97" s="15"/>
      <c r="AT97" s="15"/>
      <c r="AU97" s="1"/>
      <c r="AV97" s="1"/>
      <c r="AW97" s="1"/>
      <c r="AX97" s="1"/>
      <c r="AY97" s="1"/>
      <c r="AZ97" s="1"/>
      <c r="BA97" s="1"/>
      <c r="BB97" s="1"/>
      <c r="BC97" s="1"/>
      <c r="BD97" s="1"/>
    </row>
    <row r="98" spans="1:56" ht="15" hidden="1" customHeight="1" x14ac:dyDescent="0.2">
      <c r="A98" s="51"/>
      <c r="B98" s="15"/>
      <c r="C98" s="15"/>
      <c r="D98" s="15"/>
      <c r="E98" s="15"/>
      <c r="F98" s="15"/>
      <c r="G98" s="15"/>
      <c r="H98" s="15"/>
      <c r="I98" s="15"/>
      <c r="J98" s="15"/>
      <c r="K98" s="15"/>
      <c r="L98" s="15"/>
      <c r="M98" s="15"/>
      <c r="N98" s="15"/>
      <c r="O98" s="15"/>
      <c r="P98" s="14"/>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
      <c r="AV98" s="1"/>
      <c r="AW98" s="1"/>
      <c r="AX98" s="1"/>
      <c r="AY98" s="1"/>
      <c r="AZ98" s="1"/>
      <c r="BA98" s="1"/>
      <c r="BB98" s="1"/>
      <c r="BC98" s="1"/>
      <c r="BD98" s="1"/>
    </row>
    <row r="99" spans="1:56" ht="18" customHeight="1" x14ac:dyDescent="0.2">
      <c r="A99" s="51"/>
      <c r="B99" s="15"/>
      <c r="C99" s="119" t="s">
        <v>157</v>
      </c>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5"/>
      <c r="AR99" s="15"/>
      <c r="AS99" s="15"/>
      <c r="AT99" s="15"/>
      <c r="AU99" s="1"/>
      <c r="AV99" s="1"/>
      <c r="AW99" s="1"/>
      <c r="AX99" s="1"/>
      <c r="AY99" s="1"/>
      <c r="AZ99" s="1"/>
      <c r="BA99" s="1"/>
      <c r="BB99" s="1"/>
      <c r="BC99" s="1"/>
      <c r="BD99" s="1"/>
    </row>
    <row r="100" spans="1:56" ht="15" hidden="1" customHeight="1" x14ac:dyDescent="0.2">
      <c r="A100" s="51"/>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
      <c r="AV100" s="1"/>
      <c r="AW100" s="1"/>
      <c r="AX100" s="1"/>
      <c r="AY100" s="1"/>
      <c r="AZ100" s="1"/>
      <c r="BA100" s="1"/>
      <c r="BB100" s="1"/>
      <c r="BC100" s="1"/>
      <c r="BD100" s="1"/>
    </row>
    <row r="101" spans="1:56" ht="12" customHeight="1" x14ac:dyDescent="0.2">
      <c r="A101" s="51"/>
      <c r="B101" s="15"/>
      <c r="C101" s="119" t="s">
        <v>158</v>
      </c>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5"/>
      <c r="AR101" s="15"/>
      <c r="AS101" s="15"/>
      <c r="AT101" s="15"/>
      <c r="AU101" s="1"/>
      <c r="AV101" s="1"/>
      <c r="AW101" s="1"/>
      <c r="AX101" s="1"/>
      <c r="AY101" s="1"/>
      <c r="AZ101" s="1"/>
      <c r="BA101" s="1"/>
      <c r="BB101" s="1"/>
      <c r="BC101" s="1"/>
      <c r="BD101" s="1"/>
    </row>
    <row r="102" spans="1:56" ht="8.25" customHeight="1" x14ac:dyDescent="0.2">
      <c r="A102" s="51"/>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
      <c r="AV102" s="1"/>
      <c r="AW102" s="1"/>
      <c r="AX102" s="1"/>
      <c r="AY102" s="1"/>
      <c r="AZ102" s="1"/>
      <c r="BA102" s="1"/>
      <c r="BB102" s="1"/>
      <c r="BC102" s="1"/>
      <c r="BD102" s="1"/>
    </row>
    <row r="103" spans="1:56" ht="15" customHeight="1" x14ac:dyDescent="0.2">
      <c r="A103" s="51">
        <v>10</v>
      </c>
      <c r="B103" s="225" t="s">
        <v>42</v>
      </c>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5"/>
      <c r="AR103" s="15"/>
      <c r="AS103" s="15"/>
      <c r="AT103" s="15"/>
      <c r="AU103" s="1"/>
      <c r="AV103" s="1"/>
      <c r="AW103" s="1"/>
      <c r="AX103" s="1"/>
      <c r="AY103" s="1"/>
      <c r="AZ103" s="1"/>
      <c r="BA103" s="1"/>
      <c r="BB103" s="1"/>
      <c r="BC103" s="1"/>
      <c r="BD103" s="1"/>
    </row>
    <row r="104" spans="1:56" ht="43.5" customHeight="1" x14ac:dyDescent="0.2">
      <c r="A104" s="51"/>
      <c r="B104" s="151" t="s">
        <v>159</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c r="AQ104" s="15"/>
      <c r="AR104" s="15"/>
      <c r="AS104" s="15"/>
      <c r="AT104" s="15"/>
      <c r="AU104" s="1"/>
      <c r="AV104" s="1"/>
      <c r="AW104" s="1"/>
      <c r="AX104" s="1"/>
      <c r="AY104" s="1"/>
      <c r="AZ104" s="1"/>
      <c r="BA104" s="1"/>
      <c r="BB104" s="1"/>
      <c r="BC104" s="1"/>
      <c r="BD104" s="1"/>
    </row>
    <row r="105" spans="1:56" ht="2.25" customHeight="1" x14ac:dyDescent="0.2">
      <c r="A105" s="93"/>
      <c r="B105" s="98"/>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4"/>
      <c r="AR105" s="94"/>
      <c r="AS105" s="94"/>
      <c r="AT105" s="94"/>
      <c r="AU105" s="1"/>
      <c r="AV105" s="1"/>
      <c r="AW105" s="1"/>
      <c r="AX105" s="1"/>
      <c r="AY105" s="1"/>
      <c r="AZ105" s="1"/>
      <c r="BA105" s="1"/>
      <c r="BB105" s="1"/>
      <c r="BC105" s="1"/>
      <c r="BD105" s="1"/>
    </row>
    <row r="106" spans="1:56" ht="15" customHeight="1" x14ac:dyDescent="0.2">
      <c r="A106" s="51"/>
      <c r="B106" s="15"/>
      <c r="C106" s="119" t="s">
        <v>160</v>
      </c>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5"/>
      <c r="AR106" s="15"/>
      <c r="AS106" s="15"/>
      <c r="AT106" s="15"/>
      <c r="AU106" s="1"/>
      <c r="AV106" s="1"/>
      <c r="AW106" s="1"/>
      <c r="AX106" s="1"/>
      <c r="AY106" s="1"/>
      <c r="AZ106" s="1"/>
      <c r="BA106" s="1"/>
      <c r="BB106" s="1"/>
      <c r="BC106" s="1"/>
      <c r="BD106" s="1"/>
    </row>
    <row r="107" spans="1:56" ht="2.25" customHeight="1" x14ac:dyDescent="0.2">
      <c r="A107" s="51"/>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
      <c r="AV107" s="1"/>
      <c r="AW107" s="1"/>
      <c r="AX107" s="1"/>
      <c r="AY107" s="1"/>
      <c r="AZ107" s="1"/>
      <c r="BA107" s="1"/>
      <c r="BB107" s="1"/>
      <c r="BC107" s="1"/>
      <c r="BD107" s="1"/>
    </row>
    <row r="108" spans="1:56" ht="15" customHeight="1" x14ac:dyDescent="0.2">
      <c r="A108" s="51"/>
      <c r="B108" s="15"/>
      <c r="C108" s="119" t="s">
        <v>161</v>
      </c>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5"/>
      <c r="AR108" s="15"/>
      <c r="AS108" s="15"/>
      <c r="AT108" s="15"/>
      <c r="AU108" s="1"/>
      <c r="AV108" s="1"/>
      <c r="AW108" s="1"/>
      <c r="AX108" s="1"/>
      <c r="AY108" s="1"/>
      <c r="AZ108" s="1"/>
      <c r="BA108" s="1"/>
      <c r="BB108" s="1"/>
      <c r="BC108" s="1"/>
      <c r="BD108" s="1"/>
    </row>
    <row r="109" spans="1:56" ht="6.75" customHeight="1" x14ac:dyDescent="0.2">
      <c r="A109" s="51"/>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
      <c r="AV109" s="1"/>
      <c r="AW109" s="1"/>
      <c r="AX109" s="1"/>
      <c r="AY109" s="1"/>
      <c r="AZ109" s="1"/>
      <c r="BA109" s="1"/>
      <c r="BB109" s="1"/>
      <c r="BC109" s="1"/>
      <c r="BD109" s="1"/>
    </row>
    <row r="110" spans="1:56" ht="15" customHeight="1" x14ac:dyDescent="0.2">
      <c r="A110" s="51">
        <v>11</v>
      </c>
      <c r="B110" s="225" t="s">
        <v>43</v>
      </c>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5"/>
      <c r="AR110" s="15"/>
      <c r="AS110" s="15"/>
      <c r="AT110" s="15"/>
      <c r="AU110" s="1"/>
      <c r="AV110" s="1"/>
      <c r="AW110" s="1"/>
      <c r="AX110" s="1"/>
      <c r="AY110" s="1"/>
      <c r="AZ110" s="1"/>
      <c r="BA110" s="1"/>
      <c r="BB110" s="1"/>
      <c r="BC110" s="1"/>
      <c r="BD110" s="1"/>
    </row>
    <row r="111" spans="1:56" ht="15" customHeight="1" x14ac:dyDescent="0.2">
      <c r="A111" s="51"/>
      <c r="B111" s="21"/>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
      <c r="AV111" s="1"/>
      <c r="AW111" s="1"/>
      <c r="AX111" s="1"/>
      <c r="AY111" s="1"/>
      <c r="AZ111" s="1"/>
      <c r="BA111" s="1"/>
      <c r="BB111" s="1"/>
      <c r="BC111" s="1"/>
      <c r="BD111" s="1"/>
    </row>
    <row r="112" spans="1:56" ht="15" customHeight="1" x14ac:dyDescent="0.2">
      <c r="A112" s="51"/>
      <c r="B112" s="140" t="s">
        <v>44</v>
      </c>
      <c r="C112" s="119"/>
      <c r="D112" s="119"/>
      <c r="E112" s="119"/>
      <c r="F112" s="119"/>
      <c r="G112" s="119"/>
      <c r="H112" s="119"/>
      <c r="I112" s="119"/>
      <c r="J112" s="119"/>
      <c r="K112" s="119"/>
      <c r="L112" s="119"/>
      <c r="M112" s="119"/>
      <c r="N112" s="119"/>
      <c r="O112" s="119"/>
      <c r="P112" s="15"/>
      <c r="Q112" s="242"/>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7"/>
      <c r="AQ112" s="15"/>
      <c r="AR112" s="15"/>
      <c r="AS112" s="15"/>
      <c r="AT112" s="15"/>
      <c r="AU112" s="1"/>
      <c r="AV112" s="1"/>
      <c r="AW112" s="1"/>
      <c r="AX112" s="1"/>
      <c r="AY112" s="1"/>
      <c r="AZ112" s="1"/>
      <c r="BA112" s="1"/>
      <c r="BB112" s="1"/>
      <c r="BC112" s="1"/>
      <c r="BD112" s="1"/>
    </row>
    <row r="113" spans="1:56" ht="2.25" customHeight="1" x14ac:dyDescent="0.2">
      <c r="A113" s="51"/>
      <c r="B113" s="15"/>
      <c r="C113" s="15"/>
      <c r="D113" s="15"/>
      <c r="E113" s="15"/>
      <c r="F113" s="15"/>
      <c r="G113" s="15"/>
      <c r="H113" s="15"/>
      <c r="I113" s="15"/>
      <c r="J113" s="15"/>
      <c r="K113" s="15"/>
      <c r="L113" s="15"/>
      <c r="M113" s="15"/>
      <c r="N113" s="15"/>
      <c r="O113" s="15"/>
      <c r="P113" s="1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15"/>
      <c r="AR113" s="15"/>
      <c r="AS113" s="15"/>
      <c r="AT113" s="15"/>
      <c r="AU113" s="1"/>
      <c r="AV113" s="1"/>
      <c r="AW113" s="1"/>
      <c r="AX113" s="1"/>
      <c r="AY113" s="1"/>
      <c r="AZ113" s="1"/>
      <c r="BA113" s="1"/>
      <c r="BB113" s="1"/>
      <c r="BC113" s="1"/>
      <c r="BD113" s="1"/>
    </row>
    <row r="114" spans="1:56" ht="15" customHeight="1" x14ac:dyDescent="0.2">
      <c r="A114" s="51"/>
      <c r="B114" s="140" t="s">
        <v>28</v>
      </c>
      <c r="C114" s="119"/>
      <c r="D114" s="119"/>
      <c r="E114" s="119"/>
      <c r="F114" s="119"/>
      <c r="G114" s="119"/>
      <c r="H114" s="119"/>
      <c r="I114" s="119"/>
      <c r="J114" s="119"/>
      <c r="K114" s="119"/>
      <c r="L114" s="119"/>
      <c r="M114" s="119"/>
      <c r="N114" s="119"/>
      <c r="O114" s="119"/>
      <c r="P114" s="15"/>
      <c r="Q114" s="242"/>
      <c r="R114" s="243"/>
      <c r="S114" s="243"/>
      <c r="T114" s="243"/>
      <c r="U114" s="243"/>
      <c r="V114" s="243"/>
      <c r="W114" s="243"/>
      <c r="X114" s="243"/>
      <c r="Y114" s="243"/>
      <c r="Z114" s="243"/>
      <c r="AA114" s="243"/>
      <c r="AB114" s="243"/>
      <c r="AC114" s="243"/>
      <c r="AD114" s="243"/>
      <c r="AE114" s="243"/>
      <c r="AF114" s="243"/>
      <c r="AG114" s="243"/>
      <c r="AH114" s="243"/>
      <c r="AI114" s="243"/>
      <c r="AJ114" s="243"/>
      <c r="AK114" s="244"/>
      <c r="AL114" s="69"/>
      <c r="AM114" s="245"/>
      <c r="AN114" s="246"/>
      <c r="AO114" s="246"/>
      <c r="AP114" s="247"/>
      <c r="AQ114" s="15"/>
      <c r="AR114" s="15"/>
      <c r="AS114" s="15"/>
      <c r="AT114" s="15"/>
      <c r="AU114" s="1"/>
      <c r="AV114" s="1"/>
      <c r="AW114" s="1"/>
      <c r="AX114" s="1"/>
      <c r="AY114" s="1"/>
      <c r="AZ114" s="1"/>
      <c r="BA114" s="1"/>
      <c r="BB114" s="1"/>
      <c r="BC114" s="1"/>
      <c r="BD114" s="1"/>
    </row>
    <row r="115" spans="1:56" ht="2.25" customHeight="1" x14ac:dyDescent="0.2">
      <c r="A115" s="51"/>
      <c r="B115" s="15"/>
      <c r="C115" s="15"/>
      <c r="D115" s="15"/>
      <c r="E115" s="15"/>
      <c r="F115" s="15"/>
      <c r="G115" s="15"/>
      <c r="H115" s="15"/>
      <c r="I115" s="15"/>
      <c r="J115" s="15"/>
      <c r="K115" s="15"/>
      <c r="L115" s="15"/>
      <c r="M115" s="15"/>
      <c r="N115" s="15"/>
      <c r="O115" s="15"/>
      <c r="P115" s="1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15"/>
      <c r="AR115" s="15"/>
      <c r="AS115" s="15"/>
      <c r="AT115" s="15"/>
      <c r="AU115" s="1"/>
      <c r="AV115" s="1"/>
      <c r="AW115" s="1"/>
      <c r="AX115" s="1"/>
      <c r="AY115" s="1"/>
      <c r="AZ115" s="1"/>
      <c r="BA115" s="1"/>
      <c r="BB115" s="1"/>
      <c r="BC115" s="1"/>
      <c r="BD115" s="1"/>
    </row>
    <row r="116" spans="1:56" ht="15" customHeight="1" x14ac:dyDescent="0.2">
      <c r="A116" s="51"/>
      <c r="B116" s="140" t="s">
        <v>29</v>
      </c>
      <c r="C116" s="119"/>
      <c r="D116" s="119"/>
      <c r="E116" s="119"/>
      <c r="F116" s="119"/>
      <c r="G116" s="119"/>
      <c r="H116" s="119"/>
      <c r="I116" s="119"/>
      <c r="J116" s="119"/>
      <c r="K116" s="119"/>
      <c r="L116" s="119"/>
      <c r="M116" s="119"/>
      <c r="N116" s="119"/>
      <c r="O116" s="119"/>
      <c r="P116" s="15"/>
      <c r="Q116" s="245"/>
      <c r="R116" s="246"/>
      <c r="S116" s="246"/>
      <c r="T116" s="247"/>
      <c r="U116" s="69"/>
      <c r="V116" s="242"/>
      <c r="W116" s="243"/>
      <c r="X116" s="243"/>
      <c r="Y116" s="243"/>
      <c r="Z116" s="243"/>
      <c r="AA116" s="243"/>
      <c r="AB116" s="243"/>
      <c r="AC116" s="243"/>
      <c r="AD116" s="243"/>
      <c r="AE116" s="243"/>
      <c r="AF116" s="243"/>
      <c r="AG116" s="243"/>
      <c r="AH116" s="243"/>
      <c r="AI116" s="243"/>
      <c r="AJ116" s="243"/>
      <c r="AK116" s="243"/>
      <c r="AL116" s="243"/>
      <c r="AM116" s="243"/>
      <c r="AN116" s="243"/>
      <c r="AO116" s="243"/>
      <c r="AP116" s="244"/>
      <c r="AQ116" s="15"/>
      <c r="AR116" s="15"/>
      <c r="AS116" s="15"/>
      <c r="AT116" s="15"/>
      <c r="AU116" s="1"/>
      <c r="AV116" s="1"/>
      <c r="AW116" s="1"/>
      <c r="AX116" s="1"/>
      <c r="AY116" s="1"/>
      <c r="AZ116" s="1"/>
      <c r="BA116" s="1"/>
      <c r="BB116" s="1"/>
      <c r="BC116" s="1"/>
      <c r="BD116" s="1"/>
    </row>
    <row r="117" spans="1:56" ht="2.25" customHeight="1" x14ac:dyDescent="0.2">
      <c r="A117" s="51"/>
      <c r="B117" s="15"/>
      <c r="C117" s="15"/>
      <c r="D117" s="15"/>
      <c r="E117" s="15"/>
      <c r="F117" s="15"/>
      <c r="G117" s="15"/>
      <c r="H117" s="15"/>
      <c r="I117" s="15"/>
      <c r="J117" s="15"/>
      <c r="K117" s="15"/>
      <c r="L117" s="15"/>
      <c r="M117" s="15"/>
      <c r="N117" s="15"/>
      <c r="O117" s="15"/>
      <c r="P117" s="1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15"/>
      <c r="AR117" s="15"/>
      <c r="AS117" s="15"/>
      <c r="AT117" s="15"/>
      <c r="AU117" s="1"/>
      <c r="AV117" s="1"/>
      <c r="AW117" s="1"/>
      <c r="AX117" s="1"/>
      <c r="AY117" s="1"/>
      <c r="AZ117" s="1"/>
      <c r="BA117" s="1"/>
      <c r="BB117" s="1"/>
      <c r="BC117" s="1"/>
      <c r="BD117" s="1"/>
    </row>
    <row r="118" spans="1:56" ht="15" customHeight="1" x14ac:dyDescent="0.2">
      <c r="A118" s="51"/>
      <c r="B118" s="140" t="s">
        <v>45</v>
      </c>
      <c r="C118" s="119"/>
      <c r="D118" s="119"/>
      <c r="E118" s="119"/>
      <c r="F118" s="119"/>
      <c r="G118" s="119"/>
      <c r="H118" s="119"/>
      <c r="I118" s="119"/>
      <c r="J118" s="119"/>
      <c r="K118" s="119"/>
      <c r="L118" s="119"/>
      <c r="M118" s="119"/>
      <c r="N118" s="119"/>
      <c r="O118" s="119"/>
      <c r="P118" s="15"/>
      <c r="Q118" s="242"/>
      <c r="R118" s="256"/>
      <c r="S118" s="256"/>
      <c r="T118" s="256"/>
      <c r="U118" s="256"/>
      <c r="V118" s="256"/>
      <c r="W118" s="256"/>
      <c r="X118" s="256"/>
      <c r="Y118" s="256"/>
      <c r="Z118" s="256"/>
      <c r="AA118" s="256"/>
      <c r="AB118" s="256"/>
      <c r="AC118" s="256"/>
      <c r="AD118" s="256"/>
      <c r="AE118" s="256"/>
      <c r="AF118" s="256"/>
      <c r="AG118" s="256"/>
      <c r="AH118" s="256"/>
      <c r="AI118" s="256"/>
      <c r="AJ118" s="256"/>
      <c r="AK118" s="256"/>
      <c r="AL118" s="256"/>
      <c r="AM118" s="256"/>
      <c r="AN118" s="256"/>
      <c r="AO118" s="256"/>
      <c r="AP118" s="257"/>
      <c r="AQ118" s="15"/>
      <c r="AR118" s="15"/>
      <c r="AS118" s="15"/>
      <c r="AT118" s="15"/>
      <c r="AU118" s="1"/>
      <c r="AV118" s="1"/>
      <c r="AW118" s="1"/>
      <c r="AX118" s="1"/>
      <c r="AY118" s="1"/>
      <c r="AZ118" s="1"/>
      <c r="BA118" s="1"/>
      <c r="BB118" s="1"/>
      <c r="BC118" s="1"/>
      <c r="BD118" s="1"/>
    </row>
    <row r="119" spans="1:56" ht="2.25" customHeight="1" x14ac:dyDescent="0.2">
      <c r="A119" s="51"/>
      <c r="B119" s="15"/>
      <c r="C119" s="15"/>
      <c r="D119" s="15"/>
      <c r="E119" s="15"/>
      <c r="F119" s="15"/>
      <c r="G119" s="15"/>
      <c r="H119" s="15"/>
      <c r="I119" s="15"/>
      <c r="J119" s="15"/>
      <c r="K119" s="15"/>
      <c r="L119" s="15"/>
      <c r="M119" s="15"/>
      <c r="N119" s="15"/>
      <c r="O119" s="15"/>
      <c r="P119" s="1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15"/>
      <c r="AR119" s="15"/>
      <c r="AS119" s="15"/>
      <c r="AT119" s="15"/>
      <c r="AU119" s="1"/>
      <c r="AV119" s="1"/>
      <c r="AW119" s="1"/>
      <c r="AX119" s="1"/>
      <c r="AY119" s="1"/>
      <c r="AZ119" s="1"/>
      <c r="BA119" s="1"/>
      <c r="BB119" s="1"/>
      <c r="BC119" s="1"/>
      <c r="BD119" s="1"/>
    </row>
    <row r="120" spans="1:56" ht="15" customHeight="1" x14ac:dyDescent="0.2">
      <c r="A120" s="51"/>
      <c r="B120" s="140" t="s">
        <v>46</v>
      </c>
      <c r="C120" s="119"/>
      <c r="D120" s="119"/>
      <c r="E120" s="119"/>
      <c r="F120" s="119"/>
      <c r="G120" s="119"/>
      <c r="H120" s="119"/>
      <c r="I120" s="119"/>
      <c r="J120" s="119"/>
      <c r="K120" s="119"/>
      <c r="L120" s="119"/>
      <c r="M120" s="119"/>
      <c r="N120" s="119"/>
      <c r="O120" s="119"/>
      <c r="P120" s="15"/>
      <c r="Q120" s="242"/>
      <c r="R120" s="256"/>
      <c r="S120" s="256"/>
      <c r="T120" s="256"/>
      <c r="U120" s="256"/>
      <c r="V120" s="256"/>
      <c r="W120" s="256"/>
      <c r="X120" s="256"/>
      <c r="Y120" s="256"/>
      <c r="Z120" s="256"/>
      <c r="AA120" s="256"/>
      <c r="AB120" s="256"/>
      <c r="AC120" s="256"/>
      <c r="AD120" s="256"/>
      <c r="AE120" s="256"/>
      <c r="AF120" s="256"/>
      <c r="AG120" s="256"/>
      <c r="AH120" s="256"/>
      <c r="AI120" s="256"/>
      <c r="AJ120" s="256"/>
      <c r="AK120" s="256"/>
      <c r="AL120" s="256"/>
      <c r="AM120" s="256"/>
      <c r="AN120" s="256"/>
      <c r="AO120" s="256"/>
      <c r="AP120" s="257"/>
      <c r="AQ120" s="15"/>
      <c r="AR120" s="15"/>
      <c r="AS120" s="15"/>
      <c r="AT120" s="15"/>
      <c r="AU120" s="1"/>
      <c r="AV120" s="1"/>
      <c r="AW120" s="1"/>
      <c r="AX120" s="1"/>
      <c r="AY120" s="1"/>
      <c r="AZ120" s="1"/>
      <c r="BA120" s="1"/>
      <c r="BB120" s="1"/>
      <c r="BC120" s="1"/>
      <c r="BD120" s="1"/>
    </row>
    <row r="121" spans="1:56" ht="2.25" customHeight="1" x14ac:dyDescent="0.2">
      <c r="A121" s="51"/>
      <c r="B121" s="15"/>
      <c r="C121" s="15"/>
      <c r="D121" s="15"/>
      <c r="E121" s="15"/>
      <c r="F121" s="15"/>
      <c r="G121" s="15"/>
      <c r="H121" s="15"/>
      <c r="I121" s="15"/>
      <c r="J121" s="15"/>
      <c r="K121" s="15"/>
      <c r="L121" s="15"/>
      <c r="M121" s="15"/>
      <c r="N121" s="15"/>
      <c r="O121" s="15"/>
      <c r="P121" s="1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15"/>
      <c r="AR121" s="15"/>
      <c r="AS121" s="15"/>
      <c r="AT121" s="15"/>
      <c r="AU121" s="1"/>
      <c r="AV121" s="1"/>
      <c r="AW121" s="1"/>
      <c r="AX121" s="1"/>
      <c r="AY121" s="1"/>
      <c r="AZ121" s="1"/>
      <c r="BA121" s="1"/>
      <c r="BB121" s="1"/>
      <c r="BC121" s="1"/>
      <c r="BD121" s="1"/>
    </row>
    <row r="122" spans="1:56" ht="15" customHeight="1" x14ac:dyDescent="0.2">
      <c r="A122" s="51"/>
      <c r="B122" s="140" t="s">
        <v>47</v>
      </c>
      <c r="C122" s="119"/>
      <c r="D122" s="119"/>
      <c r="E122" s="119"/>
      <c r="F122" s="119"/>
      <c r="G122" s="119"/>
      <c r="H122" s="119"/>
      <c r="I122" s="119"/>
      <c r="J122" s="119"/>
      <c r="K122" s="119"/>
      <c r="L122" s="119"/>
      <c r="M122" s="119"/>
      <c r="N122" s="119"/>
      <c r="O122" s="119"/>
      <c r="P122" s="15"/>
      <c r="Q122" s="242"/>
      <c r="R122" s="256"/>
      <c r="S122" s="256"/>
      <c r="T122" s="256"/>
      <c r="U122" s="256"/>
      <c r="V122" s="256"/>
      <c r="W122" s="256"/>
      <c r="X122" s="256"/>
      <c r="Y122" s="256"/>
      <c r="Z122" s="256"/>
      <c r="AA122" s="256"/>
      <c r="AB122" s="256"/>
      <c r="AC122" s="256"/>
      <c r="AD122" s="256"/>
      <c r="AE122" s="256"/>
      <c r="AF122" s="256"/>
      <c r="AG122" s="256"/>
      <c r="AH122" s="256"/>
      <c r="AI122" s="256"/>
      <c r="AJ122" s="256"/>
      <c r="AK122" s="256"/>
      <c r="AL122" s="256"/>
      <c r="AM122" s="256"/>
      <c r="AN122" s="256"/>
      <c r="AO122" s="256"/>
      <c r="AP122" s="257"/>
      <c r="AQ122" s="15"/>
      <c r="AR122" s="15"/>
      <c r="AS122" s="15"/>
      <c r="AT122" s="15"/>
      <c r="AU122" s="1"/>
      <c r="AV122" s="1"/>
      <c r="AW122" s="1"/>
      <c r="AX122" s="1"/>
      <c r="AY122" s="1"/>
      <c r="AZ122" s="1"/>
      <c r="BA122" s="1"/>
      <c r="BB122" s="1"/>
      <c r="BC122" s="1"/>
      <c r="BD122" s="1"/>
    </row>
    <row r="123" spans="1:56" ht="15" customHeight="1" x14ac:dyDescent="0.2">
      <c r="A123" s="51"/>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
      <c r="AV123" s="1"/>
      <c r="AW123" s="1"/>
      <c r="AX123" s="1"/>
      <c r="AY123" s="1"/>
      <c r="AZ123" s="1"/>
      <c r="BA123" s="1"/>
      <c r="BB123" s="1"/>
      <c r="BC123" s="1"/>
      <c r="BD123" s="1"/>
    </row>
    <row r="124" spans="1:56" ht="15" customHeight="1" x14ac:dyDescent="0.2">
      <c r="A124" s="51">
        <v>12</v>
      </c>
      <c r="B124" s="152" t="s">
        <v>48</v>
      </c>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c r="AK124" s="152"/>
      <c r="AL124" s="152"/>
      <c r="AM124" s="152"/>
      <c r="AN124" s="152"/>
      <c r="AO124" s="152"/>
      <c r="AP124" s="152"/>
      <c r="AQ124" s="15"/>
      <c r="AR124" s="15"/>
      <c r="AS124" s="15"/>
      <c r="AT124" s="15"/>
      <c r="AU124" s="1"/>
      <c r="AV124" s="1"/>
      <c r="AW124" s="1"/>
      <c r="AX124" s="1"/>
      <c r="AY124" s="1"/>
      <c r="AZ124" s="1"/>
      <c r="BA124" s="1"/>
      <c r="BB124" s="1"/>
      <c r="BC124" s="1"/>
      <c r="BD124" s="1"/>
    </row>
    <row r="125" spans="1:56" ht="15" customHeight="1" x14ac:dyDescent="0.2">
      <c r="A125" s="51"/>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c r="AJ125" s="152"/>
      <c r="AK125" s="152"/>
      <c r="AL125" s="152"/>
      <c r="AM125" s="152"/>
      <c r="AN125" s="152"/>
      <c r="AO125" s="152"/>
      <c r="AP125" s="152"/>
      <c r="AQ125" s="15"/>
      <c r="AR125" s="15"/>
      <c r="AS125" s="15"/>
      <c r="AT125" s="15"/>
      <c r="AU125" s="1"/>
      <c r="AV125" s="1"/>
      <c r="AW125" s="1"/>
      <c r="AX125" s="1"/>
      <c r="AY125" s="1"/>
      <c r="AZ125" s="1"/>
      <c r="BA125" s="1"/>
      <c r="BB125" s="1"/>
      <c r="BC125" s="1"/>
      <c r="BD125" s="1"/>
    </row>
    <row r="126" spans="1:56" ht="2.25" customHeight="1" x14ac:dyDescent="0.2">
      <c r="A126" s="51"/>
      <c r="B126" s="21"/>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
      <c r="AV126" s="1"/>
      <c r="AW126" s="1"/>
      <c r="AX126" s="1"/>
      <c r="AY126" s="1"/>
      <c r="AZ126" s="1"/>
      <c r="BA126" s="1"/>
      <c r="BB126" s="1"/>
      <c r="BC126" s="1"/>
      <c r="BD126" s="1"/>
    </row>
    <row r="127" spans="1:56" ht="15" customHeight="1" x14ac:dyDescent="0.2">
      <c r="A127" s="51"/>
      <c r="B127" s="15"/>
      <c r="C127" s="140" t="s">
        <v>49</v>
      </c>
      <c r="D127" s="119"/>
      <c r="E127" s="119"/>
      <c r="F127" s="119"/>
      <c r="G127" s="119"/>
      <c r="H127" s="15"/>
      <c r="I127" s="104"/>
      <c r="J127" s="104"/>
      <c r="K127" s="104"/>
      <c r="L127" s="105"/>
      <c r="M127" s="104"/>
      <c r="N127" s="104"/>
      <c r="O127" s="104"/>
      <c r="P127" s="105"/>
      <c r="Q127" s="104"/>
      <c r="R127" s="104"/>
      <c r="S127" s="104"/>
      <c r="T127" s="105"/>
      <c r="U127" s="104"/>
      <c r="V127" s="104"/>
      <c r="W127" s="104"/>
      <c r="X127" s="105"/>
      <c r="Y127" s="49"/>
      <c r="Z127" s="49"/>
      <c r="AA127" s="49"/>
      <c r="AB127" s="49"/>
      <c r="AC127" s="49"/>
      <c r="AD127" s="24"/>
      <c r="AE127" s="24"/>
      <c r="AF127" s="24"/>
      <c r="AG127" s="24"/>
      <c r="AH127" s="24"/>
      <c r="AI127" s="24"/>
      <c r="AJ127" s="24"/>
      <c r="AK127" s="24"/>
      <c r="AL127" s="24"/>
      <c r="AM127" s="24"/>
      <c r="AN127" s="24"/>
      <c r="AO127" s="24"/>
      <c r="AP127" s="24"/>
      <c r="AQ127" s="15"/>
      <c r="AR127" s="15"/>
      <c r="AS127" s="15"/>
      <c r="AT127" s="15"/>
      <c r="AU127" s="1"/>
      <c r="AV127" s="1"/>
      <c r="AW127" s="1"/>
      <c r="AX127" s="1"/>
      <c r="AY127" s="1"/>
      <c r="AZ127" s="1"/>
      <c r="BA127" s="1"/>
      <c r="BB127" s="1"/>
      <c r="BC127" s="1"/>
      <c r="BD127" s="1"/>
    </row>
    <row r="128" spans="1:56" ht="2.25" customHeight="1" x14ac:dyDescent="0.2">
      <c r="A128" s="51"/>
      <c r="B128" s="21"/>
      <c r="C128" s="15"/>
      <c r="D128" s="15"/>
      <c r="E128" s="15"/>
      <c r="F128" s="15"/>
      <c r="G128" s="15"/>
      <c r="H128" s="15"/>
      <c r="I128" s="79"/>
      <c r="J128" s="79"/>
      <c r="K128" s="79"/>
      <c r="L128" s="79"/>
      <c r="M128" s="79"/>
      <c r="N128" s="79"/>
      <c r="O128" s="79"/>
      <c r="P128" s="79"/>
      <c r="Q128" s="79"/>
      <c r="R128" s="79"/>
      <c r="S128" s="79"/>
      <c r="T128" s="79"/>
      <c r="U128" s="79"/>
      <c r="V128" s="79"/>
      <c r="W128" s="79"/>
      <c r="X128" s="79"/>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
      <c r="AV128" s="1"/>
      <c r="AW128" s="1"/>
      <c r="AX128" s="1"/>
      <c r="AY128" s="1"/>
      <c r="AZ128" s="1"/>
      <c r="BA128" s="1"/>
      <c r="BB128" s="1"/>
      <c r="BC128" s="1"/>
      <c r="BD128" s="1"/>
    </row>
    <row r="129" spans="1:56" ht="15" customHeight="1" x14ac:dyDescent="0.2">
      <c r="A129" s="51"/>
      <c r="B129" s="15"/>
      <c r="C129" s="140" t="s">
        <v>50</v>
      </c>
      <c r="D129" s="119"/>
      <c r="E129" s="119"/>
      <c r="F129" s="119"/>
      <c r="G129" s="119"/>
      <c r="H129" s="15"/>
      <c r="I129" s="104"/>
      <c r="J129" s="104"/>
      <c r="K129" s="104"/>
      <c r="L129" s="105"/>
      <c r="M129" s="104"/>
      <c r="N129" s="104"/>
      <c r="O129" s="104"/>
      <c r="P129" s="105"/>
      <c r="Q129" s="79"/>
      <c r="R129" s="79"/>
      <c r="S129" s="79"/>
      <c r="T129" s="79"/>
      <c r="U129" s="79"/>
      <c r="V129" s="79"/>
      <c r="W129" s="79"/>
      <c r="X129" s="79"/>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
      <c r="AV129" s="1"/>
      <c r="AW129" s="1"/>
      <c r="AX129" s="1"/>
      <c r="AY129" s="1"/>
      <c r="AZ129" s="1"/>
      <c r="BA129" s="1"/>
      <c r="BB129" s="1"/>
      <c r="BC129" s="1"/>
      <c r="BD129" s="1"/>
    </row>
    <row r="130" spans="1:56" ht="2.25" customHeight="1" x14ac:dyDescent="0.2">
      <c r="A130" s="51"/>
      <c r="B130" s="15"/>
      <c r="C130" s="15"/>
      <c r="D130" s="15"/>
      <c r="E130" s="15"/>
      <c r="F130" s="15"/>
      <c r="G130" s="15"/>
      <c r="H130" s="15"/>
      <c r="I130" s="79"/>
      <c r="J130" s="79"/>
      <c r="K130" s="79"/>
      <c r="L130" s="79"/>
      <c r="M130" s="79"/>
      <c r="N130" s="79"/>
      <c r="O130" s="79"/>
      <c r="P130" s="79"/>
      <c r="Q130" s="79"/>
      <c r="R130" s="79"/>
      <c r="S130" s="79"/>
      <c r="T130" s="79"/>
      <c r="U130" s="79"/>
      <c r="V130" s="79"/>
      <c r="W130" s="79"/>
      <c r="X130" s="79"/>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
      <c r="AV130" s="1"/>
      <c r="AW130" s="1"/>
      <c r="AX130" s="1"/>
      <c r="AY130" s="1"/>
      <c r="AZ130" s="1"/>
      <c r="BA130" s="1"/>
      <c r="BB130" s="1"/>
      <c r="BC130" s="1"/>
      <c r="BD130" s="1"/>
    </row>
    <row r="131" spans="1:56" ht="15" customHeight="1" x14ac:dyDescent="0.2">
      <c r="A131" s="51">
        <v>13</v>
      </c>
      <c r="B131" s="166" t="s">
        <v>162</v>
      </c>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5"/>
      <c r="AR131" s="15"/>
      <c r="AS131" s="15"/>
      <c r="AT131" s="15"/>
      <c r="AU131" s="1"/>
      <c r="AV131" s="1"/>
      <c r="AW131" s="1"/>
      <c r="AX131" s="1"/>
      <c r="AY131" s="1"/>
      <c r="AZ131" s="1"/>
      <c r="BA131" s="1"/>
      <c r="BB131" s="1"/>
      <c r="BC131" s="1"/>
      <c r="BD131" s="1"/>
    </row>
    <row r="132" spans="1:56" ht="2.25" customHeight="1" x14ac:dyDescent="0.2">
      <c r="A132" s="51"/>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
      <c r="AV132" s="1"/>
      <c r="AW132" s="1"/>
      <c r="AX132" s="1"/>
      <c r="AY132" s="1"/>
      <c r="AZ132" s="1"/>
      <c r="BA132" s="1"/>
      <c r="BB132" s="1"/>
      <c r="BC132" s="1"/>
      <c r="BD132" s="1"/>
    </row>
    <row r="133" spans="1:56" ht="15" customHeight="1" x14ac:dyDescent="0.2">
      <c r="A133" s="76"/>
      <c r="B133" s="73"/>
      <c r="C133" s="74"/>
      <c r="D133" s="74"/>
      <c r="E133" s="74"/>
      <c r="F133" s="77"/>
      <c r="G133" s="74"/>
      <c r="H133" s="74"/>
      <c r="I133" s="74"/>
      <c r="J133" s="77"/>
      <c r="K133" s="74"/>
      <c r="L133" s="74"/>
      <c r="M133" s="74"/>
      <c r="N133" s="42"/>
      <c r="O133" s="42"/>
      <c r="P133" s="42"/>
      <c r="Q133" s="15"/>
      <c r="R133" s="15"/>
      <c r="S133" s="15"/>
      <c r="T133" s="15"/>
      <c r="U133" s="15"/>
      <c r="V133" s="15"/>
      <c r="W133" s="15"/>
      <c r="X133" s="15"/>
      <c r="Y133" s="15"/>
      <c r="Z133" s="15"/>
      <c r="AA133" s="15"/>
      <c r="AB133" s="15"/>
      <c r="AC133" s="35"/>
      <c r="AD133" s="35"/>
      <c r="AE133" s="35"/>
      <c r="AF133" s="35"/>
      <c r="AG133" s="35"/>
      <c r="AH133" s="35"/>
      <c r="AI133" s="35"/>
      <c r="AJ133" s="35"/>
      <c r="AK133" s="35"/>
      <c r="AL133" s="35"/>
      <c r="AM133" s="35"/>
      <c r="AN133" s="35"/>
      <c r="AO133" s="35"/>
      <c r="AP133" s="35"/>
      <c r="AQ133" s="15"/>
      <c r="AR133" s="15"/>
      <c r="AS133" s="15"/>
      <c r="AT133" s="15"/>
      <c r="AU133" s="1"/>
      <c r="AV133" s="1"/>
      <c r="AW133" s="1"/>
      <c r="AX133" s="1"/>
      <c r="AY133" s="1"/>
      <c r="AZ133" s="1"/>
      <c r="BA133" s="1"/>
      <c r="BB133" s="1"/>
      <c r="BC133" s="1"/>
      <c r="BD133" s="1"/>
    </row>
    <row r="134" spans="1:56" ht="8.25" customHeight="1" x14ac:dyDescent="0.2">
      <c r="A134" s="51"/>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
      <c r="AV134" s="1"/>
      <c r="AW134" s="1"/>
      <c r="AX134" s="1"/>
      <c r="AY134" s="1"/>
      <c r="AZ134" s="1"/>
      <c r="BA134" s="1"/>
      <c r="BB134" s="1"/>
      <c r="BC134" s="1"/>
      <c r="BD134" s="1"/>
    </row>
    <row r="135" spans="1:56" ht="24.95" customHeight="1" x14ac:dyDescent="0.2">
      <c r="A135" s="51">
        <v>14</v>
      </c>
      <c r="B135" s="166" t="s">
        <v>163</v>
      </c>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5"/>
      <c r="AR135" s="15"/>
      <c r="AS135" s="15"/>
      <c r="AT135" s="15"/>
      <c r="AU135" s="1"/>
      <c r="AV135" s="1"/>
      <c r="AW135" s="1"/>
      <c r="AX135" s="1"/>
      <c r="AY135" s="1"/>
      <c r="AZ135" s="1"/>
      <c r="BA135" s="1"/>
      <c r="BB135" s="1"/>
      <c r="BC135" s="1"/>
      <c r="BD135" s="1"/>
    </row>
    <row r="136" spans="1:56" ht="10.5" customHeight="1" x14ac:dyDescent="0.2">
      <c r="A136" s="51"/>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
      <c r="AV136" s="1"/>
      <c r="AW136" s="1"/>
      <c r="AX136" s="1"/>
      <c r="AY136" s="1"/>
      <c r="AZ136" s="1"/>
      <c r="BA136" s="1"/>
      <c r="BB136" s="1"/>
      <c r="BC136" s="1"/>
      <c r="BD136" s="1"/>
    </row>
    <row r="137" spans="1:56" ht="15" customHeight="1" x14ac:dyDescent="0.2">
      <c r="A137" s="51"/>
      <c r="B137" s="21"/>
      <c r="C137" s="23" t="s">
        <v>164</v>
      </c>
      <c r="D137" s="23"/>
      <c r="E137" s="23"/>
      <c r="F137" s="23"/>
      <c r="G137" s="23"/>
      <c r="H137" s="23"/>
      <c r="I137" s="23"/>
      <c r="J137" s="23"/>
      <c r="K137" s="23"/>
      <c r="L137" s="23"/>
      <c r="M137" s="23"/>
      <c r="N137" s="23"/>
      <c r="O137" s="23"/>
      <c r="P137" s="23"/>
      <c r="Q137" s="23"/>
      <c r="R137" s="23"/>
      <c r="S137" s="23"/>
      <c r="T137" s="23"/>
      <c r="U137" s="23"/>
      <c r="V137" s="23"/>
      <c r="W137" s="23"/>
      <c r="X137" s="23"/>
      <c r="Y137" s="23"/>
      <c r="Z137" s="15"/>
      <c r="AA137" s="15"/>
      <c r="AB137" s="15"/>
      <c r="AC137" s="36"/>
      <c r="AD137" s="253"/>
      <c r="AE137" s="254"/>
      <c r="AF137" s="254"/>
      <c r="AG137" s="254"/>
      <c r="AH137" s="254"/>
      <c r="AI137" s="254"/>
      <c r="AJ137" s="254"/>
      <c r="AK137" s="254"/>
      <c r="AL137" s="254"/>
      <c r="AM137" s="254"/>
      <c r="AN137" s="254"/>
      <c r="AO137" s="254"/>
      <c r="AP137" s="255"/>
      <c r="AQ137" s="15"/>
      <c r="AR137" s="15"/>
      <c r="AS137" s="15"/>
      <c r="AT137" s="15"/>
      <c r="AU137" s="1"/>
      <c r="AV137" s="1"/>
      <c r="AW137" s="1"/>
      <c r="AX137" s="1"/>
      <c r="AY137" s="1"/>
      <c r="AZ137" s="1"/>
      <c r="BA137" s="1"/>
      <c r="BB137" s="1"/>
      <c r="BC137" s="1"/>
      <c r="BD137" s="1"/>
    </row>
    <row r="138" spans="1:56" ht="2.25" customHeight="1" x14ac:dyDescent="0.2">
      <c r="A138" s="51"/>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
      <c r="AV138" s="1"/>
      <c r="AW138" s="1"/>
      <c r="AX138" s="1"/>
      <c r="AY138" s="1"/>
      <c r="AZ138" s="1"/>
      <c r="BA138" s="1"/>
      <c r="BB138" s="1"/>
      <c r="BC138" s="1"/>
      <c r="BD138" s="1"/>
    </row>
    <row r="139" spans="1:56" ht="15" customHeight="1" x14ac:dyDescent="0.2">
      <c r="A139" s="51"/>
      <c r="B139" s="15"/>
      <c r="C139" s="119" t="s">
        <v>25</v>
      </c>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5"/>
      <c r="AR139" s="15"/>
      <c r="AS139" s="15"/>
      <c r="AT139" s="15"/>
      <c r="AU139" s="1"/>
      <c r="AV139" s="1"/>
      <c r="AW139" s="1"/>
      <c r="AX139" s="1"/>
      <c r="AY139" s="1"/>
      <c r="AZ139" s="1"/>
      <c r="BA139" s="1"/>
      <c r="BB139" s="1"/>
      <c r="BC139" s="1"/>
      <c r="BD139" s="1"/>
    </row>
    <row r="140" spans="1:56" ht="10.5" customHeight="1" x14ac:dyDescent="0.2">
      <c r="A140" s="51"/>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
      <c r="AV140" s="1"/>
      <c r="AW140" s="1"/>
      <c r="AX140" s="1"/>
      <c r="AY140" s="1"/>
      <c r="AZ140" s="1"/>
      <c r="BA140" s="1"/>
      <c r="BB140" s="1"/>
      <c r="BC140" s="1"/>
      <c r="BD140" s="1"/>
    </row>
    <row r="141" spans="1:56" ht="15" customHeight="1" x14ac:dyDescent="0.2">
      <c r="A141" s="51"/>
      <c r="B141" s="118" t="s">
        <v>51</v>
      </c>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8"/>
      <c r="AL141" s="118"/>
      <c r="AM141" s="118"/>
      <c r="AN141" s="118"/>
      <c r="AO141" s="118"/>
      <c r="AP141" s="119"/>
      <c r="AQ141" s="15"/>
      <c r="AR141" s="15"/>
      <c r="AS141" s="15"/>
      <c r="AT141" s="15"/>
      <c r="AU141" s="1"/>
      <c r="AV141" s="1"/>
      <c r="AW141" s="1"/>
      <c r="AX141" s="1"/>
      <c r="AY141" s="1"/>
      <c r="AZ141" s="1"/>
      <c r="BA141" s="1"/>
      <c r="BB141" s="1"/>
      <c r="BC141" s="1"/>
      <c r="BD141" s="1"/>
    </row>
    <row r="142" spans="1:56" ht="15" customHeight="1" x14ac:dyDescent="0.2">
      <c r="A142" s="51"/>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
      <c r="AV142" s="1"/>
      <c r="AW142" s="1"/>
      <c r="AX142" s="1"/>
      <c r="AY142" s="1"/>
      <c r="AZ142" s="1"/>
      <c r="BA142" s="1"/>
      <c r="BB142" s="1"/>
      <c r="BC142" s="1"/>
      <c r="BD142" s="1"/>
    </row>
    <row r="143" spans="1:56" ht="28.5" customHeight="1" x14ac:dyDescent="0.2">
      <c r="A143" s="51">
        <v>15</v>
      </c>
      <c r="B143" s="166" t="s">
        <v>165</v>
      </c>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5"/>
      <c r="AR143" s="15"/>
      <c r="AS143" s="15"/>
      <c r="AT143" s="15"/>
      <c r="AU143" s="1"/>
      <c r="AV143" s="1"/>
      <c r="AW143" s="1"/>
      <c r="AX143" s="1"/>
      <c r="AY143" s="1"/>
      <c r="AZ143" s="1"/>
      <c r="BA143" s="1"/>
      <c r="BB143" s="1"/>
      <c r="BC143" s="1"/>
      <c r="BD143" s="1"/>
    </row>
    <row r="144" spans="1:56" ht="15" hidden="1" customHeight="1" x14ac:dyDescent="0.2">
      <c r="A144" s="51"/>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
      <c r="AV144" s="1"/>
      <c r="AW144" s="1"/>
      <c r="AX144" s="1"/>
      <c r="AY144" s="1"/>
      <c r="AZ144" s="1"/>
      <c r="BA144" s="1"/>
      <c r="BB144" s="1"/>
      <c r="BC144" s="1"/>
      <c r="BD144" s="1"/>
    </row>
    <row r="145" spans="1:56" ht="15" customHeight="1" x14ac:dyDescent="0.2">
      <c r="A145" s="51"/>
      <c r="B145" s="15"/>
      <c r="C145" s="119" t="s">
        <v>24</v>
      </c>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5"/>
      <c r="AR145" s="15"/>
      <c r="AS145" s="15"/>
      <c r="AT145" s="15"/>
      <c r="AU145" s="1"/>
      <c r="AV145" s="1"/>
      <c r="AW145" s="1"/>
      <c r="AX145" s="1"/>
      <c r="AY145" s="1"/>
      <c r="AZ145" s="1"/>
      <c r="BA145" s="1"/>
      <c r="BB145" s="1"/>
      <c r="BC145" s="1"/>
      <c r="BD145" s="1"/>
    </row>
    <row r="146" spans="1:56" ht="2.25" customHeight="1" x14ac:dyDescent="0.2">
      <c r="A146" s="51"/>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
      <c r="AV146" s="1"/>
      <c r="AW146" s="1"/>
      <c r="AX146" s="1"/>
      <c r="AY146" s="1"/>
      <c r="AZ146" s="1"/>
      <c r="BA146" s="1"/>
      <c r="BB146" s="1"/>
      <c r="BC146" s="1"/>
      <c r="BD146" s="1"/>
    </row>
    <row r="147" spans="1:56" ht="15" customHeight="1" x14ac:dyDescent="0.2">
      <c r="A147" s="51"/>
      <c r="B147" s="15"/>
      <c r="C147" s="119" t="s">
        <v>166</v>
      </c>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5"/>
      <c r="AR147" s="15"/>
      <c r="AS147" s="15"/>
      <c r="AT147" s="15"/>
      <c r="AU147" s="1"/>
      <c r="AV147" s="1"/>
      <c r="AW147" s="1"/>
      <c r="AX147" s="1"/>
      <c r="AY147" s="1"/>
      <c r="AZ147" s="1"/>
      <c r="BA147" s="1"/>
      <c r="BB147" s="1"/>
      <c r="BC147" s="1"/>
      <c r="BD147" s="1"/>
    </row>
    <row r="148" spans="1:56" ht="15" customHeight="1" x14ac:dyDescent="0.2">
      <c r="A148" s="51"/>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
      <c r="AV148" s="1"/>
      <c r="AW148" s="1"/>
      <c r="AX148" s="1"/>
      <c r="AY148" s="1"/>
      <c r="AZ148" s="1"/>
      <c r="BA148" s="1"/>
      <c r="BB148" s="1"/>
      <c r="BC148" s="1"/>
      <c r="BD148" s="1"/>
    </row>
    <row r="149" spans="1:56" ht="15" customHeight="1" x14ac:dyDescent="0.2">
      <c r="A149" s="51">
        <v>16</v>
      </c>
      <c r="B149" s="166" t="s">
        <v>52</v>
      </c>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c r="AC149" s="141"/>
      <c r="AD149" s="141"/>
      <c r="AE149" s="141"/>
      <c r="AF149" s="141"/>
      <c r="AG149" s="141"/>
      <c r="AH149" s="141"/>
      <c r="AI149" s="141"/>
      <c r="AJ149" s="141"/>
      <c r="AK149" s="141"/>
      <c r="AL149" s="141"/>
      <c r="AM149" s="141"/>
      <c r="AN149" s="141"/>
      <c r="AO149" s="141"/>
      <c r="AP149" s="119"/>
      <c r="AQ149" s="15"/>
      <c r="AR149" s="15"/>
      <c r="AS149" s="15"/>
      <c r="AT149" s="15"/>
      <c r="AU149" s="1"/>
      <c r="AV149" s="1"/>
      <c r="AW149" s="1"/>
      <c r="AX149" s="1"/>
      <c r="AY149" s="1"/>
      <c r="AZ149" s="1"/>
      <c r="BA149" s="1"/>
      <c r="BB149" s="1"/>
      <c r="BC149" s="1"/>
      <c r="BD149" s="1"/>
    </row>
    <row r="150" spans="1:56" ht="15" customHeight="1" x14ac:dyDescent="0.2">
      <c r="A150" s="51"/>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c r="AC150" s="141"/>
      <c r="AD150" s="141"/>
      <c r="AE150" s="141"/>
      <c r="AF150" s="141"/>
      <c r="AG150" s="141"/>
      <c r="AH150" s="141"/>
      <c r="AI150" s="141"/>
      <c r="AJ150" s="141"/>
      <c r="AK150" s="141"/>
      <c r="AL150" s="141"/>
      <c r="AM150" s="141"/>
      <c r="AN150" s="141"/>
      <c r="AO150" s="141"/>
      <c r="AP150" s="119"/>
      <c r="AQ150" s="15"/>
      <c r="AR150" s="15"/>
      <c r="AS150" s="15"/>
      <c r="AT150" s="15"/>
      <c r="AU150" s="1"/>
      <c r="AV150" s="1"/>
      <c r="AW150" s="1"/>
      <c r="AX150" s="1"/>
      <c r="AY150" s="1"/>
      <c r="AZ150" s="1"/>
      <c r="BA150" s="1"/>
      <c r="BB150" s="1"/>
      <c r="BC150" s="1"/>
      <c r="BD150" s="1"/>
    </row>
    <row r="151" spans="1:56" ht="15" hidden="1" customHeight="1" x14ac:dyDescent="0.2">
      <c r="A151" s="51"/>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5"/>
      <c r="AQ151" s="15"/>
      <c r="AR151" s="15"/>
      <c r="AS151" s="15"/>
      <c r="AT151" s="15"/>
      <c r="AU151" s="1"/>
      <c r="AV151" s="1"/>
      <c r="AW151" s="1"/>
      <c r="AX151" s="1"/>
      <c r="AY151" s="1"/>
      <c r="AZ151" s="1"/>
      <c r="BA151" s="1"/>
      <c r="BB151" s="1"/>
      <c r="BC151" s="1"/>
      <c r="BD151" s="1"/>
    </row>
    <row r="152" spans="1:56" ht="15" customHeight="1" x14ac:dyDescent="0.2">
      <c r="A152" s="51"/>
      <c r="B152" s="15"/>
      <c r="C152" s="119" t="s">
        <v>167</v>
      </c>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5"/>
      <c r="AR152" s="15"/>
      <c r="AS152" s="15"/>
      <c r="AT152" s="15"/>
      <c r="AU152" s="1"/>
      <c r="AV152" s="1"/>
      <c r="AW152" s="1"/>
      <c r="AX152" s="1"/>
      <c r="AY152" s="1"/>
      <c r="AZ152" s="1"/>
      <c r="BA152" s="1"/>
      <c r="BB152" s="1"/>
      <c r="BC152" s="1"/>
      <c r="BD152" s="1"/>
    </row>
    <row r="153" spans="1:56" ht="15" hidden="1" customHeight="1" x14ac:dyDescent="0.2">
      <c r="A153" s="51"/>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
      <c r="AV153" s="1"/>
      <c r="AW153" s="1"/>
      <c r="AX153" s="1"/>
      <c r="AY153" s="1"/>
      <c r="AZ153" s="1"/>
      <c r="BA153" s="1"/>
      <c r="BB153" s="1"/>
      <c r="BC153" s="1"/>
      <c r="BD153" s="1"/>
    </row>
    <row r="154" spans="1:56" ht="15" customHeight="1" x14ac:dyDescent="0.2">
      <c r="A154" s="51"/>
      <c r="B154" s="15"/>
      <c r="C154" s="119" t="s">
        <v>168</v>
      </c>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5"/>
      <c r="AR154" s="15"/>
      <c r="AS154" s="15"/>
      <c r="AT154" s="15"/>
      <c r="AU154" s="1"/>
      <c r="AV154" s="1"/>
      <c r="AW154" s="1"/>
      <c r="AX154" s="1"/>
      <c r="AY154" s="1"/>
      <c r="AZ154" s="1"/>
      <c r="BA154" s="1"/>
      <c r="BB154" s="1"/>
      <c r="BC154" s="1"/>
      <c r="BD154" s="1"/>
    </row>
    <row r="155" spans="1:56" ht="15" customHeight="1" x14ac:dyDescent="0.2">
      <c r="A155" s="51"/>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
      <c r="AV155" s="1"/>
      <c r="AW155" s="1"/>
      <c r="AX155" s="1"/>
      <c r="AY155" s="1"/>
      <c r="AZ155" s="1"/>
      <c r="BA155" s="1"/>
      <c r="BB155" s="1"/>
      <c r="BC155" s="1"/>
      <c r="BD155" s="1"/>
    </row>
    <row r="156" spans="1:56" ht="2.25" customHeight="1" x14ac:dyDescent="0.2">
      <c r="A156" s="140"/>
      <c r="B156" s="140"/>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5"/>
      <c r="AR156" s="15"/>
      <c r="AS156" s="15"/>
      <c r="AT156" s="15"/>
      <c r="AU156" s="1"/>
      <c r="AV156" s="1"/>
      <c r="AW156" s="1"/>
      <c r="AX156" s="1"/>
      <c r="AY156" s="1"/>
      <c r="AZ156" s="1"/>
      <c r="BA156" s="1"/>
      <c r="BB156" s="1"/>
      <c r="BC156" s="1"/>
      <c r="BD156" s="1"/>
    </row>
    <row r="157" spans="1:56" ht="15" customHeight="1" x14ac:dyDescent="0.2">
      <c r="A157" s="51">
        <v>17</v>
      </c>
      <c r="B157" s="166" t="s">
        <v>53</v>
      </c>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c r="AH157" s="141"/>
      <c r="AI157" s="141"/>
      <c r="AJ157" s="141"/>
      <c r="AK157" s="141"/>
      <c r="AL157" s="141"/>
      <c r="AM157" s="141"/>
      <c r="AN157" s="141"/>
      <c r="AO157" s="141"/>
      <c r="AP157" s="141"/>
      <c r="AQ157" s="15"/>
      <c r="AR157" s="15"/>
      <c r="AS157" s="15"/>
      <c r="AT157" s="15"/>
      <c r="AU157" s="1"/>
      <c r="AV157" s="1"/>
      <c r="AW157" s="1"/>
      <c r="AX157" s="1"/>
      <c r="AY157" s="1"/>
      <c r="AZ157" s="1"/>
      <c r="BA157" s="1"/>
      <c r="BB157" s="1"/>
      <c r="BC157" s="1"/>
      <c r="BD157" s="1"/>
    </row>
    <row r="158" spans="1:56" ht="15" customHeight="1" x14ac:dyDescent="0.2">
      <c r="A158" s="51"/>
      <c r="B158" s="21"/>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
      <c r="AV158" s="1"/>
      <c r="AW158" s="1"/>
      <c r="AX158" s="1"/>
      <c r="AY158" s="1"/>
      <c r="AZ158" s="1"/>
      <c r="BA158" s="1"/>
      <c r="BB158" s="1"/>
      <c r="BC158" s="1"/>
      <c r="BD158" s="1"/>
    </row>
    <row r="159" spans="1:56" ht="15" customHeight="1" x14ac:dyDescent="0.2">
      <c r="A159" s="51"/>
      <c r="B159" s="140" t="s">
        <v>169</v>
      </c>
      <c r="C159" s="140"/>
      <c r="D159" s="140"/>
      <c r="E159" s="140"/>
      <c r="F159" s="140"/>
      <c r="G159" s="140"/>
      <c r="H159" s="140"/>
      <c r="I159" s="140"/>
      <c r="J159" s="140"/>
      <c r="K159" s="140"/>
      <c r="L159" s="140"/>
      <c r="M159" s="140"/>
      <c r="N159" s="140"/>
      <c r="O159" s="140"/>
      <c r="P159" s="15"/>
      <c r="Q159" s="130"/>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9"/>
      <c r="AQ159" s="15"/>
      <c r="AR159" s="15"/>
      <c r="AS159" s="15"/>
      <c r="AT159" s="15"/>
      <c r="AU159" s="2"/>
      <c r="AV159" s="2"/>
      <c r="AW159" s="2"/>
      <c r="AX159" s="2"/>
      <c r="AY159" s="2"/>
      <c r="AZ159" s="2"/>
      <c r="BA159" s="2"/>
      <c r="BB159" s="2"/>
      <c r="BC159" s="2"/>
      <c r="BD159" s="2"/>
    </row>
    <row r="160" spans="1:56" ht="15" customHeight="1" x14ac:dyDescent="0.2">
      <c r="A160" s="51"/>
      <c r="B160" s="15"/>
      <c r="C160" s="17"/>
      <c r="D160" s="17"/>
      <c r="E160" s="17"/>
      <c r="F160" s="17"/>
      <c r="G160" s="17"/>
      <c r="H160" s="17"/>
      <c r="I160" s="17"/>
      <c r="J160" s="17"/>
      <c r="K160" s="17"/>
      <c r="L160" s="17"/>
      <c r="M160" s="17"/>
      <c r="N160" s="17"/>
      <c r="O160" s="15"/>
      <c r="P160" s="17"/>
      <c r="Q160" s="250"/>
      <c r="R160" s="251"/>
      <c r="S160" s="251"/>
      <c r="T160" s="251"/>
      <c r="U160" s="251"/>
      <c r="V160" s="251"/>
      <c r="W160" s="251"/>
      <c r="X160" s="251"/>
      <c r="Y160" s="251"/>
      <c r="Z160" s="251"/>
      <c r="AA160" s="251"/>
      <c r="AB160" s="251"/>
      <c r="AC160" s="251"/>
      <c r="AD160" s="251"/>
      <c r="AE160" s="251"/>
      <c r="AF160" s="251"/>
      <c r="AG160" s="251"/>
      <c r="AH160" s="251"/>
      <c r="AI160" s="251"/>
      <c r="AJ160" s="251"/>
      <c r="AK160" s="251"/>
      <c r="AL160" s="251"/>
      <c r="AM160" s="251"/>
      <c r="AN160" s="251"/>
      <c r="AO160" s="251"/>
      <c r="AP160" s="252"/>
      <c r="AQ160" s="15"/>
      <c r="AR160" s="15"/>
      <c r="AS160" s="15"/>
      <c r="AT160" s="15"/>
      <c r="AU160" s="1"/>
      <c r="AV160" s="1"/>
      <c r="AW160" s="1"/>
      <c r="AX160" s="1"/>
      <c r="AY160" s="1"/>
      <c r="AZ160" s="1"/>
      <c r="BA160" s="1"/>
      <c r="BB160" s="1"/>
      <c r="BC160" s="1"/>
      <c r="BD160" s="1"/>
    </row>
    <row r="161" spans="1:56" ht="2.25" customHeight="1" x14ac:dyDescent="0.2">
      <c r="A161" s="51"/>
      <c r="B161" s="15"/>
      <c r="C161" s="15"/>
      <c r="D161" s="15"/>
      <c r="E161" s="15"/>
      <c r="F161" s="15"/>
      <c r="G161" s="15"/>
      <c r="H161" s="15"/>
      <c r="I161" s="15"/>
      <c r="J161" s="15"/>
      <c r="K161" s="15"/>
      <c r="L161" s="15"/>
      <c r="M161" s="14"/>
      <c r="N161" s="15"/>
      <c r="O161" s="15"/>
      <c r="P161" s="15"/>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15"/>
      <c r="AR161" s="15"/>
      <c r="AS161" s="15"/>
      <c r="AT161" s="15"/>
      <c r="AU161" s="1"/>
      <c r="AV161" s="1"/>
      <c r="AW161" s="1"/>
      <c r="AX161" s="1"/>
      <c r="AY161" s="1"/>
      <c r="AZ161" s="1"/>
      <c r="BA161" s="1"/>
      <c r="BB161" s="1"/>
      <c r="BC161" s="1"/>
      <c r="BD161" s="1"/>
    </row>
    <row r="162" spans="1:56" ht="15" customHeight="1" x14ac:dyDescent="0.2">
      <c r="A162" s="51"/>
      <c r="B162" s="128" t="s">
        <v>54</v>
      </c>
      <c r="C162" s="119"/>
      <c r="D162" s="119"/>
      <c r="E162" s="119"/>
      <c r="F162" s="119"/>
      <c r="G162" s="119"/>
      <c r="H162" s="119"/>
      <c r="I162" s="119"/>
      <c r="J162" s="119"/>
      <c r="K162" s="119"/>
      <c r="L162" s="119"/>
      <c r="M162" s="119"/>
      <c r="N162" s="119"/>
      <c r="O162" s="119"/>
      <c r="P162" s="15"/>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15"/>
      <c r="AR162" s="15"/>
      <c r="AS162" s="15"/>
      <c r="AT162" s="15"/>
      <c r="AU162" s="1"/>
      <c r="AV162" s="1"/>
      <c r="AW162" s="1"/>
      <c r="AX162" s="1"/>
      <c r="AY162" s="1"/>
      <c r="AZ162" s="1"/>
      <c r="BA162" s="1"/>
      <c r="BB162" s="1"/>
      <c r="BC162" s="1"/>
      <c r="BD162" s="1"/>
    </row>
    <row r="163" spans="1:56" ht="2.25" customHeight="1" x14ac:dyDescent="0.2">
      <c r="A163" s="51"/>
      <c r="B163" s="15"/>
      <c r="C163" s="15"/>
      <c r="D163" s="15"/>
      <c r="E163" s="15"/>
      <c r="F163" s="15"/>
      <c r="G163" s="15"/>
      <c r="H163" s="15"/>
      <c r="I163" s="15"/>
      <c r="J163" s="15"/>
      <c r="K163" s="15"/>
      <c r="L163" s="15"/>
      <c r="M163" s="15"/>
      <c r="N163" s="14"/>
      <c r="O163" s="15"/>
      <c r="P163" s="15"/>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15"/>
      <c r="AR163" s="15"/>
      <c r="AS163" s="15"/>
      <c r="AT163" s="15"/>
      <c r="AU163" s="1"/>
      <c r="AV163" s="1"/>
      <c r="AW163" s="1"/>
      <c r="AX163" s="1"/>
      <c r="AY163" s="1"/>
      <c r="AZ163" s="1"/>
      <c r="BA163" s="1"/>
      <c r="BB163" s="1"/>
      <c r="BC163" s="1"/>
      <c r="BD163" s="1"/>
    </row>
    <row r="164" spans="1:56" ht="15" customHeight="1" x14ac:dyDescent="0.2">
      <c r="A164" s="51"/>
      <c r="B164" s="128" t="s">
        <v>28</v>
      </c>
      <c r="C164" s="119"/>
      <c r="D164" s="119"/>
      <c r="E164" s="119"/>
      <c r="F164" s="119"/>
      <c r="G164" s="119"/>
      <c r="H164" s="119"/>
      <c r="I164" s="119"/>
      <c r="J164" s="119"/>
      <c r="K164" s="119"/>
      <c r="L164" s="119"/>
      <c r="M164" s="119"/>
      <c r="N164" s="119"/>
      <c r="O164" s="119"/>
      <c r="P164" s="15"/>
      <c r="Q164" s="242"/>
      <c r="R164" s="243"/>
      <c r="S164" s="243"/>
      <c r="T164" s="243"/>
      <c r="U164" s="243"/>
      <c r="V164" s="243"/>
      <c r="W164" s="243"/>
      <c r="X164" s="243"/>
      <c r="Y164" s="243"/>
      <c r="Z164" s="243"/>
      <c r="AA164" s="243"/>
      <c r="AB164" s="243"/>
      <c r="AC164" s="243"/>
      <c r="AD164" s="243"/>
      <c r="AE164" s="243"/>
      <c r="AF164" s="243"/>
      <c r="AG164" s="243"/>
      <c r="AH164" s="243"/>
      <c r="AI164" s="243"/>
      <c r="AJ164" s="243"/>
      <c r="AK164" s="244"/>
      <c r="AL164" s="69"/>
      <c r="AM164" s="245"/>
      <c r="AN164" s="246"/>
      <c r="AO164" s="246"/>
      <c r="AP164" s="247"/>
      <c r="AQ164" s="15"/>
      <c r="AR164" s="15"/>
      <c r="AS164" s="15"/>
      <c r="AT164" s="15"/>
      <c r="AU164" s="1"/>
      <c r="AV164" s="1"/>
      <c r="AW164" s="1"/>
      <c r="AX164" s="1"/>
      <c r="AY164" s="1"/>
      <c r="AZ164" s="1"/>
      <c r="BA164" s="1"/>
      <c r="BB164" s="1"/>
      <c r="BC164" s="1"/>
      <c r="BD164" s="1"/>
    </row>
    <row r="165" spans="1:56" ht="2.25" customHeight="1" x14ac:dyDescent="0.2">
      <c r="A165" s="51"/>
      <c r="B165" s="15"/>
      <c r="C165" s="15"/>
      <c r="D165" s="15"/>
      <c r="E165" s="15"/>
      <c r="F165" s="15"/>
      <c r="G165" s="15"/>
      <c r="H165" s="15"/>
      <c r="I165" s="15"/>
      <c r="J165" s="15"/>
      <c r="K165" s="15"/>
      <c r="L165" s="15"/>
      <c r="M165" s="15"/>
      <c r="N165" s="14"/>
      <c r="O165" s="15"/>
      <c r="P165" s="15"/>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15"/>
      <c r="AR165" s="15"/>
      <c r="AS165" s="15"/>
      <c r="AT165" s="15"/>
      <c r="AU165" s="1"/>
      <c r="AV165" s="1"/>
      <c r="AW165" s="1"/>
      <c r="AX165" s="1"/>
      <c r="AY165" s="1"/>
      <c r="AZ165" s="1"/>
      <c r="BA165" s="1"/>
      <c r="BB165" s="1"/>
      <c r="BC165" s="1"/>
      <c r="BD165" s="1"/>
    </row>
    <row r="166" spans="1:56" ht="15" customHeight="1" x14ac:dyDescent="0.2">
      <c r="A166" s="51"/>
      <c r="B166" s="128" t="s">
        <v>29</v>
      </c>
      <c r="C166" s="119"/>
      <c r="D166" s="119"/>
      <c r="E166" s="119"/>
      <c r="F166" s="119"/>
      <c r="G166" s="119"/>
      <c r="H166" s="119"/>
      <c r="I166" s="119"/>
      <c r="J166" s="119"/>
      <c r="K166" s="119"/>
      <c r="L166" s="119"/>
      <c r="M166" s="119"/>
      <c r="N166" s="119"/>
      <c r="O166" s="119"/>
      <c r="P166" s="15"/>
      <c r="Q166" s="245"/>
      <c r="R166" s="246"/>
      <c r="S166" s="246"/>
      <c r="T166" s="247"/>
      <c r="U166" s="69"/>
      <c r="V166" s="242"/>
      <c r="W166" s="243"/>
      <c r="X166" s="243"/>
      <c r="Y166" s="243"/>
      <c r="Z166" s="243"/>
      <c r="AA166" s="243"/>
      <c r="AB166" s="243"/>
      <c r="AC166" s="243"/>
      <c r="AD166" s="243"/>
      <c r="AE166" s="243"/>
      <c r="AF166" s="243"/>
      <c r="AG166" s="243"/>
      <c r="AH166" s="243"/>
      <c r="AI166" s="243"/>
      <c r="AJ166" s="243"/>
      <c r="AK166" s="243"/>
      <c r="AL166" s="243"/>
      <c r="AM166" s="243"/>
      <c r="AN166" s="243"/>
      <c r="AO166" s="243"/>
      <c r="AP166" s="244"/>
      <c r="AQ166" s="15"/>
      <c r="AR166" s="15"/>
      <c r="AS166" s="15"/>
      <c r="AT166" s="15"/>
      <c r="AU166" s="2"/>
      <c r="AV166" s="2"/>
      <c r="AW166" s="2"/>
      <c r="AX166" s="2"/>
      <c r="AY166" s="2"/>
      <c r="AZ166" s="2"/>
      <c r="BA166" s="2"/>
      <c r="BB166" s="2"/>
      <c r="BC166" s="2"/>
      <c r="BD166" s="2"/>
    </row>
    <row r="167" spans="1:56" ht="2.25" customHeight="1" x14ac:dyDescent="0.2">
      <c r="A167" s="51"/>
      <c r="B167" s="15"/>
      <c r="C167" s="15"/>
      <c r="D167" s="15"/>
      <c r="E167" s="15"/>
      <c r="F167" s="15"/>
      <c r="G167" s="15"/>
      <c r="H167" s="15"/>
      <c r="I167" s="15"/>
      <c r="J167" s="15"/>
      <c r="K167" s="15"/>
      <c r="L167" s="15"/>
      <c r="M167" s="15"/>
      <c r="N167" s="14"/>
      <c r="O167" s="15"/>
      <c r="P167" s="15"/>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15"/>
      <c r="AR167" s="15"/>
      <c r="AS167" s="15"/>
      <c r="AT167" s="15"/>
      <c r="AU167" s="1"/>
      <c r="AV167" s="1"/>
      <c r="AW167" s="1"/>
      <c r="AX167" s="1"/>
      <c r="AY167" s="1"/>
      <c r="AZ167" s="1"/>
      <c r="BA167" s="1"/>
      <c r="BB167" s="1"/>
      <c r="BC167" s="1"/>
      <c r="BD167" s="1"/>
    </row>
    <row r="168" spans="1:56" ht="15" customHeight="1" x14ac:dyDescent="0.2">
      <c r="A168" s="51"/>
      <c r="B168" s="128" t="s">
        <v>55</v>
      </c>
      <c r="C168" s="119"/>
      <c r="D168" s="119"/>
      <c r="E168" s="119"/>
      <c r="F168" s="119"/>
      <c r="G168" s="119"/>
      <c r="H168" s="119"/>
      <c r="I168" s="119"/>
      <c r="J168" s="119"/>
      <c r="K168" s="119"/>
      <c r="L168" s="119"/>
      <c r="M168" s="119"/>
      <c r="N168" s="119"/>
      <c r="O168" s="119"/>
      <c r="P168" s="15"/>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15"/>
      <c r="AR168" s="15"/>
      <c r="AS168" s="15"/>
      <c r="AT168" s="15"/>
      <c r="AU168" s="1"/>
      <c r="AV168" s="1"/>
      <c r="AW168" s="1"/>
      <c r="AX168" s="1"/>
      <c r="AY168" s="1"/>
      <c r="AZ168" s="1"/>
      <c r="BA168" s="1"/>
      <c r="BB168" s="1"/>
      <c r="BC168" s="1"/>
      <c r="BD168" s="1"/>
    </row>
    <row r="169" spans="1:56" ht="2.25" customHeight="1" x14ac:dyDescent="0.2">
      <c r="A169" s="51"/>
      <c r="B169" s="15"/>
      <c r="C169" s="15"/>
      <c r="D169" s="15"/>
      <c r="E169" s="15"/>
      <c r="F169" s="15"/>
      <c r="G169" s="15"/>
      <c r="H169" s="15"/>
      <c r="I169" s="15"/>
      <c r="J169" s="15"/>
      <c r="K169" s="15"/>
      <c r="L169" s="15"/>
      <c r="M169" s="15"/>
      <c r="N169" s="14"/>
      <c r="O169" s="15"/>
      <c r="P169" s="15"/>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15"/>
      <c r="AR169" s="15"/>
      <c r="AS169" s="15"/>
      <c r="AT169" s="15"/>
      <c r="AU169" s="1"/>
      <c r="AV169" s="1"/>
      <c r="AW169" s="1"/>
      <c r="AX169" s="1"/>
      <c r="AY169" s="1"/>
      <c r="AZ169" s="1"/>
      <c r="BA169" s="1"/>
      <c r="BB169" s="1"/>
      <c r="BC169" s="1"/>
      <c r="BD169" s="1"/>
    </row>
    <row r="170" spans="1:56" ht="15" customHeight="1" x14ac:dyDescent="0.2">
      <c r="A170" s="51"/>
      <c r="B170" s="128" t="s">
        <v>28</v>
      </c>
      <c r="C170" s="119"/>
      <c r="D170" s="119"/>
      <c r="E170" s="119"/>
      <c r="F170" s="119"/>
      <c r="G170" s="119"/>
      <c r="H170" s="119"/>
      <c r="I170" s="119"/>
      <c r="J170" s="119"/>
      <c r="K170" s="119"/>
      <c r="L170" s="119"/>
      <c r="M170" s="119"/>
      <c r="N170" s="119"/>
      <c r="O170" s="119"/>
      <c r="P170" s="15"/>
      <c r="Q170" s="242"/>
      <c r="R170" s="243"/>
      <c r="S170" s="243"/>
      <c r="T170" s="243"/>
      <c r="U170" s="243"/>
      <c r="V170" s="243"/>
      <c r="W170" s="243"/>
      <c r="X170" s="243"/>
      <c r="Y170" s="243"/>
      <c r="Z170" s="243"/>
      <c r="AA170" s="243"/>
      <c r="AB170" s="243"/>
      <c r="AC170" s="243"/>
      <c r="AD170" s="243"/>
      <c r="AE170" s="243"/>
      <c r="AF170" s="243"/>
      <c r="AG170" s="243"/>
      <c r="AH170" s="243"/>
      <c r="AI170" s="243"/>
      <c r="AJ170" s="243"/>
      <c r="AK170" s="244"/>
      <c r="AL170" s="69"/>
      <c r="AM170" s="245"/>
      <c r="AN170" s="246"/>
      <c r="AO170" s="246"/>
      <c r="AP170" s="247"/>
      <c r="AQ170" s="15"/>
      <c r="AR170" s="15"/>
      <c r="AS170" s="15"/>
      <c r="AT170" s="15"/>
      <c r="AU170" s="1"/>
      <c r="AV170" s="1"/>
      <c r="AW170" s="1"/>
      <c r="AX170" s="1"/>
      <c r="AY170" s="1"/>
      <c r="AZ170" s="1"/>
      <c r="BA170" s="1"/>
      <c r="BB170" s="1"/>
      <c r="BC170" s="1"/>
      <c r="BD170" s="1"/>
    </row>
    <row r="171" spans="1:56" ht="2.25" customHeight="1" x14ac:dyDescent="0.2">
      <c r="A171" s="51"/>
      <c r="B171" s="15"/>
      <c r="C171" s="15"/>
      <c r="D171" s="15"/>
      <c r="E171" s="15"/>
      <c r="F171" s="15"/>
      <c r="G171" s="15"/>
      <c r="H171" s="15"/>
      <c r="I171" s="15"/>
      <c r="J171" s="15"/>
      <c r="K171" s="15"/>
      <c r="L171" s="15"/>
      <c r="M171" s="15"/>
      <c r="N171" s="14"/>
      <c r="O171" s="15"/>
      <c r="P171" s="15"/>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15"/>
      <c r="AR171" s="15"/>
      <c r="AS171" s="15"/>
      <c r="AT171" s="15"/>
      <c r="AU171" s="1"/>
      <c r="AV171" s="1"/>
      <c r="AW171" s="1"/>
      <c r="AX171" s="1"/>
      <c r="AY171" s="1"/>
      <c r="AZ171" s="1"/>
      <c r="BA171" s="1"/>
      <c r="BB171" s="1"/>
      <c r="BC171" s="1"/>
      <c r="BD171" s="1"/>
    </row>
    <row r="172" spans="1:56" ht="15" customHeight="1" x14ac:dyDescent="0.2">
      <c r="A172" s="51"/>
      <c r="B172" s="128" t="s">
        <v>29</v>
      </c>
      <c r="C172" s="119"/>
      <c r="D172" s="119"/>
      <c r="E172" s="119"/>
      <c r="F172" s="119"/>
      <c r="G172" s="119"/>
      <c r="H172" s="119"/>
      <c r="I172" s="119"/>
      <c r="J172" s="119"/>
      <c r="K172" s="119"/>
      <c r="L172" s="119"/>
      <c r="M172" s="119"/>
      <c r="N172" s="119"/>
      <c r="O172" s="119"/>
      <c r="P172" s="15"/>
      <c r="Q172" s="245"/>
      <c r="R172" s="246"/>
      <c r="S172" s="246"/>
      <c r="T172" s="247"/>
      <c r="U172" s="69"/>
      <c r="V172" s="242"/>
      <c r="W172" s="243"/>
      <c r="X172" s="243"/>
      <c r="Y172" s="243"/>
      <c r="Z172" s="243"/>
      <c r="AA172" s="243"/>
      <c r="AB172" s="243"/>
      <c r="AC172" s="243"/>
      <c r="AD172" s="243"/>
      <c r="AE172" s="243"/>
      <c r="AF172" s="243"/>
      <c r="AG172" s="243"/>
      <c r="AH172" s="243"/>
      <c r="AI172" s="243"/>
      <c r="AJ172" s="243"/>
      <c r="AK172" s="243"/>
      <c r="AL172" s="243"/>
      <c r="AM172" s="243"/>
      <c r="AN172" s="243"/>
      <c r="AO172" s="243"/>
      <c r="AP172" s="244"/>
      <c r="AQ172" s="15"/>
      <c r="AR172" s="15"/>
      <c r="AS172" s="15"/>
      <c r="AT172" s="15"/>
      <c r="AU172" s="1"/>
      <c r="AV172" s="1"/>
      <c r="AW172" s="1"/>
      <c r="AX172" s="1"/>
      <c r="AY172" s="1"/>
      <c r="AZ172" s="1"/>
      <c r="BA172" s="1"/>
      <c r="BB172" s="1"/>
      <c r="BC172" s="1"/>
      <c r="BD172" s="1"/>
    </row>
    <row r="173" spans="1:56" ht="15" customHeight="1" x14ac:dyDescent="0.2">
      <c r="A173" s="51"/>
      <c r="B173" s="14"/>
      <c r="C173" s="15"/>
      <c r="D173" s="15"/>
      <c r="E173" s="15"/>
      <c r="F173" s="15"/>
      <c r="G173" s="15"/>
      <c r="H173" s="15"/>
      <c r="I173" s="15"/>
      <c r="J173" s="15"/>
      <c r="K173" s="15"/>
      <c r="L173" s="15"/>
      <c r="M173" s="15"/>
      <c r="N173" s="15"/>
      <c r="O173" s="15"/>
      <c r="P173" s="1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15"/>
      <c r="AR173" s="15"/>
      <c r="AS173" s="15"/>
      <c r="AT173" s="15"/>
      <c r="AU173" s="1"/>
      <c r="AV173" s="1"/>
      <c r="AW173" s="1"/>
      <c r="AX173" s="1"/>
      <c r="AY173" s="1"/>
      <c r="AZ173" s="1"/>
      <c r="BA173" s="1"/>
      <c r="BB173" s="1"/>
      <c r="BC173" s="1"/>
      <c r="BD173" s="1"/>
    </row>
    <row r="174" spans="1:56" ht="15" customHeight="1" x14ac:dyDescent="0.2">
      <c r="A174" s="51"/>
      <c r="B174" s="112" t="s">
        <v>56</v>
      </c>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3"/>
      <c r="AQ174" s="15"/>
      <c r="AR174" s="15"/>
      <c r="AS174" s="15"/>
      <c r="AT174" s="15"/>
      <c r="AU174" s="1"/>
      <c r="AV174" s="1"/>
      <c r="AW174" s="1"/>
      <c r="AX174" s="1"/>
      <c r="AY174" s="1"/>
      <c r="AZ174" s="1"/>
      <c r="BA174" s="1"/>
      <c r="BB174" s="1"/>
      <c r="BC174" s="1"/>
      <c r="BD174" s="1"/>
    </row>
    <row r="175" spans="1:56" ht="3.75" customHeight="1" x14ac:dyDescent="0.2">
      <c r="A175" s="51"/>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
      <c r="AV175" s="1"/>
      <c r="AW175" s="1"/>
      <c r="AX175" s="1"/>
      <c r="AY175" s="1"/>
      <c r="AZ175" s="1"/>
      <c r="BA175" s="1"/>
      <c r="BB175" s="1"/>
      <c r="BC175" s="1"/>
      <c r="BD175" s="1"/>
    </row>
    <row r="176" spans="1:56" ht="15" customHeight="1" x14ac:dyDescent="0.2">
      <c r="A176" s="51">
        <v>18</v>
      </c>
      <c r="B176" s="225" t="s">
        <v>170</v>
      </c>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5"/>
      <c r="AR176" s="15"/>
      <c r="AS176" s="15"/>
      <c r="AT176" s="15"/>
      <c r="AU176" s="1"/>
      <c r="AV176" s="1"/>
      <c r="AW176" s="1"/>
      <c r="AX176" s="1"/>
      <c r="AY176" s="1"/>
      <c r="AZ176" s="1"/>
      <c r="BA176" s="1"/>
      <c r="BB176" s="1"/>
      <c r="BC176" s="1"/>
      <c r="BD176" s="1"/>
    </row>
    <row r="177" spans="1:56" ht="15.75" customHeight="1" x14ac:dyDescent="0.2">
      <c r="A177" s="51"/>
      <c r="B177" s="15"/>
      <c r="C177" s="119" t="s">
        <v>171</v>
      </c>
      <c r="D177" s="240"/>
      <c r="E177" s="240"/>
      <c r="F177" s="240"/>
      <c r="G177" s="240"/>
      <c r="H177" s="240"/>
      <c r="I177" s="240"/>
      <c r="J177" s="240"/>
      <c r="K177" s="240"/>
      <c r="L177" s="240"/>
      <c r="M177" s="240"/>
      <c r="N177" s="240"/>
      <c r="O177" s="240"/>
      <c r="P177" s="240"/>
      <c r="Q177" s="240"/>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40"/>
      <c r="AM177" s="240"/>
      <c r="AN177" s="240"/>
      <c r="AO177" s="240"/>
      <c r="AP177" s="240"/>
      <c r="AQ177" s="15"/>
      <c r="AR177" s="15"/>
      <c r="AS177" s="15"/>
      <c r="AT177" s="15"/>
      <c r="AU177" s="1"/>
      <c r="AV177" s="1"/>
      <c r="AW177" s="1"/>
      <c r="AX177" s="1"/>
      <c r="AY177" s="1"/>
      <c r="AZ177" s="1"/>
      <c r="BA177" s="1"/>
      <c r="BB177" s="1"/>
      <c r="BC177" s="1"/>
      <c r="BD177" s="1"/>
    </row>
    <row r="178" spans="1:56" ht="13.5" hidden="1" customHeight="1" x14ac:dyDescent="0.2">
      <c r="A178" s="51"/>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
      <c r="AV178" s="1"/>
      <c r="AW178" s="1"/>
      <c r="AX178" s="1"/>
      <c r="AY178" s="1"/>
      <c r="AZ178" s="1"/>
      <c r="BA178" s="1"/>
      <c r="BB178" s="1"/>
      <c r="BC178" s="1"/>
      <c r="BD178" s="1"/>
    </row>
    <row r="179" spans="1:56" ht="15" customHeight="1" x14ac:dyDescent="0.2">
      <c r="A179" s="51"/>
      <c r="B179" s="15"/>
      <c r="C179" s="119" t="s">
        <v>25</v>
      </c>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5"/>
      <c r="AR179" s="15"/>
      <c r="AS179" s="15"/>
      <c r="AT179" s="15"/>
      <c r="AU179" s="1"/>
      <c r="AV179" s="1"/>
      <c r="AW179" s="1"/>
      <c r="AX179" s="1"/>
      <c r="AY179" s="1"/>
      <c r="AZ179" s="1"/>
      <c r="BA179" s="1"/>
      <c r="BB179" s="1"/>
      <c r="BC179" s="1"/>
      <c r="BD179" s="1"/>
    </row>
    <row r="180" spans="1:56" ht="5.25" customHeight="1" x14ac:dyDescent="0.2">
      <c r="A180" s="51"/>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
      <c r="AV180" s="1"/>
      <c r="AW180" s="1"/>
      <c r="AX180" s="1"/>
      <c r="AY180" s="1"/>
      <c r="AZ180" s="1"/>
      <c r="BA180" s="1"/>
      <c r="BB180" s="1"/>
      <c r="BC180" s="1"/>
      <c r="BD180" s="1"/>
    </row>
    <row r="181" spans="1:56" ht="15" customHeight="1" x14ac:dyDescent="0.2">
      <c r="A181" s="51">
        <v>19</v>
      </c>
      <c r="B181" s="225" t="s">
        <v>172</v>
      </c>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5"/>
      <c r="AR181" s="15"/>
      <c r="AS181" s="15"/>
      <c r="AT181" s="15"/>
      <c r="AU181" s="1"/>
      <c r="AV181" s="1"/>
      <c r="AW181" s="1"/>
      <c r="AX181" s="1"/>
      <c r="AY181" s="1"/>
      <c r="AZ181" s="1"/>
      <c r="BA181" s="1"/>
      <c r="BB181" s="1"/>
      <c r="BC181" s="1"/>
      <c r="BD181" s="1"/>
    </row>
    <row r="182" spans="1:56" ht="6" customHeight="1" x14ac:dyDescent="0.2">
      <c r="A182" s="51"/>
      <c r="B182" s="21"/>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
      <c r="AV182" s="1"/>
      <c r="AW182" s="1"/>
      <c r="AX182" s="1"/>
      <c r="AY182" s="1"/>
      <c r="AZ182" s="1"/>
      <c r="BA182" s="1"/>
      <c r="BB182" s="1"/>
      <c r="BC182" s="1"/>
      <c r="BD182" s="1"/>
    </row>
    <row r="183" spans="1:56" ht="16.5" customHeight="1" x14ac:dyDescent="0.2">
      <c r="A183" s="51"/>
      <c r="B183" s="15"/>
      <c r="C183" s="119" t="s">
        <v>173</v>
      </c>
      <c r="D183" s="240"/>
      <c r="E183" s="240"/>
      <c r="F183" s="240"/>
      <c r="G183" s="240"/>
      <c r="H183" s="240"/>
      <c r="I183" s="240"/>
      <c r="J183" s="240"/>
      <c r="K183" s="240"/>
      <c r="L183" s="240"/>
      <c r="M183" s="240"/>
      <c r="N183" s="240"/>
      <c r="O183" s="240"/>
      <c r="P183" s="240"/>
      <c r="Q183" s="240"/>
      <c r="R183" s="240"/>
      <c r="S183" s="240"/>
      <c r="T183" s="240"/>
      <c r="U183" s="240"/>
      <c r="V183" s="240"/>
      <c r="W183" s="240"/>
      <c r="X183" s="240"/>
      <c r="Y183" s="240"/>
      <c r="Z183" s="240"/>
      <c r="AA183" s="240"/>
      <c r="AB183" s="240"/>
      <c r="AC183" s="240"/>
      <c r="AD183" s="240"/>
      <c r="AE183" s="240"/>
      <c r="AF183" s="240"/>
      <c r="AG183" s="240"/>
      <c r="AH183" s="240"/>
      <c r="AI183" s="240"/>
      <c r="AJ183" s="240"/>
      <c r="AK183" s="240"/>
      <c r="AL183" s="240"/>
      <c r="AM183" s="240"/>
      <c r="AN183" s="240"/>
      <c r="AO183" s="240"/>
      <c r="AP183" s="240"/>
      <c r="AQ183" s="15"/>
      <c r="AR183" s="15"/>
      <c r="AS183" s="15"/>
      <c r="AT183" s="15"/>
      <c r="AU183" s="1"/>
      <c r="AV183" s="1"/>
      <c r="AW183" s="1"/>
      <c r="AX183" s="1"/>
      <c r="AY183" s="1"/>
      <c r="AZ183" s="1"/>
      <c r="BA183" s="1"/>
      <c r="BB183" s="1"/>
      <c r="BC183" s="1"/>
      <c r="BD183" s="1"/>
    </row>
    <row r="184" spans="1:56" ht="4.5" customHeight="1" x14ac:dyDescent="0.2">
      <c r="A184" s="51"/>
      <c r="B184" s="15"/>
      <c r="C184" s="15"/>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15"/>
      <c r="AR184" s="15"/>
      <c r="AS184" s="15"/>
      <c r="AT184" s="15"/>
      <c r="AU184" s="1"/>
      <c r="AV184" s="1"/>
      <c r="AW184" s="1"/>
      <c r="AX184" s="1"/>
      <c r="AY184" s="1"/>
      <c r="AZ184" s="1"/>
      <c r="BA184" s="1"/>
      <c r="BB184" s="1"/>
      <c r="BC184" s="1"/>
      <c r="BD184" s="1"/>
    </row>
    <row r="185" spans="1:56" ht="39.75" customHeight="1" x14ac:dyDescent="0.2">
      <c r="A185" s="51"/>
      <c r="B185" s="27"/>
      <c r="C185" s="125" t="s">
        <v>174</v>
      </c>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27"/>
      <c r="AQ185" s="15"/>
      <c r="AR185" s="15"/>
      <c r="AS185" s="15"/>
      <c r="AT185" s="15"/>
      <c r="AU185" s="1"/>
      <c r="AV185" s="1"/>
      <c r="AW185" s="1"/>
      <c r="AX185" s="1"/>
      <c r="AY185" s="1"/>
      <c r="AZ185" s="1"/>
      <c r="BA185" s="1"/>
      <c r="BB185" s="1"/>
      <c r="BC185" s="1"/>
      <c r="BD185" s="1"/>
    </row>
    <row r="186" spans="1:56" ht="6" customHeight="1" x14ac:dyDescent="0.2">
      <c r="A186" s="51"/>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15"/>
      <c r="AR186" s="15"/>
      <c r="AS186" s="15"/>
      <c r="AT186" s="15"/>
      <c r="AU186" s="1"/>
      <c r="AV186" s="1"/>
      <c r="AW186" s="1"/>
      <c r="AX186" s="1"/>
      <c r="AY186" s="1"/>
      <c r="AZ186" s="1"/>
      <c r="BA186" s="1"/>
      <c r="BB186" s="1"/>
      <c r="BC186" s="1"/>
      <c r="BD186" s="1"/>
    </row>
    <row r="187" spans="1:56" ht="15" customHeight="1" x14ac:dyDescent="0.2">
      <c r="A187" s="51"/>
      <c r="B187" s="34"/>
      <c r="C187" s="241" t="s">
        <v>40</v>
      </c>
      <c r="D187" s="241"/>
      <c r="E187" s="241"/>
      <c r="F187" s="15"/>
      <c r="G187" s="103"/>
      <c r="H187" s="103"/>
      <c r="I187" s="15"/>
      <c r="J187" s="175" t="s">
        <v>41</v>
      </c>
      <c r="K187" s="175"/>
      <c r="L187" s="175"/>
      <c r="M187" s="84"/>
      <c r="N187" s="84"/>
      <c r="O187" s="84"/>
      <c r="P187" s="85"/>
      <c r="Q187" s="15"/>
      <c r="R187" s="38"/>
      <c r="S187" s="38"/>
      <c r="T187" s="38"/>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
      <c r="AV187" s="1"/>
      <c r="AW187" s="1"/>
      <c r="AX187" s="1"/>
      <c r="AY187" s="1"/>
      <c r="AZ187" s="1"/>
      <c r="BA187" s="1"/>
      <c r="BB187" s="1"/>
      <c r="BC187" s="1"/>
      <c r="BD187" s="1"/>
    </row>
    <row r="188" spans="1:56" ht="7.5" customHeight="1" x14ac:dyDescent="0.2">
      <c r="A188" s="51"/>
      <c r="B188" s="15"/>
      <c r="C188" s="15"/>
      <c r="D188" s="24"/>
      <c r="E188" s="38"/>
      <c r="F188" s="38"/>
      <c r="G188" s="24"/>
      <c r="H188" s="15"/>
      <c r="I188" s="24"/>
      <c r="J188" s="39"/>
      <c r="K188" s="39"/>
      <c r="L188" s="39"/>
      <c r="M188" s="38"/>
      <c r="N188" s="38"/>
      <c r="O188" s="38"/>
      <c r="P188" s="38"/>
      <c r="Q188" s="38"/>
      <c r="R188" s="38"/>
      <c r="S188" s="38"/>
      <c r="T188" s="38"/>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
      <c r="AV188" s="1"/>
      <c r="AW188" s="1"/>
      <c r="AX188" s="1"/>
      <c r="AY188" s="1"/>
      <c r="AZ188" s="1"/>
      <c r="BA188" s="1"/>
      <c r="BB188" s="1"/>
      <c r="BC188" s="1"/>
      <c r="BD188" s="1"/>
    </row>
    <row r="189" spans="1:56" ht="15.75" customHeight="1" x14ac:dyDescent="0.2">
      <c r="A189" s="51"/>
      <c r="B189" s="15"/>
      <c r="C189" s="119" t="s">
        <v>175</v>
      </c>
      <c r="D189" s="240"/>
      <c r="E189" s="240"/>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15"/>
      <c r="AR189" s="15"/>
      <c r="AS189" s="15"/>
      <c r="AT189" s="15"/>
      <c r="AU189" s="1"/>
      <c r="AV189" s="1"/>
      <c r="AW189" s="1"/>
      <c r="AX189" s="1"/>
      <c r="AY189" s="1"/>
      <c r="AZ189" s="1"/>
      <c r="BA189" s="1"/>
      <c r="BB189" s="1"/>
      <c r="BC189" s="1"/>
      <c r="BD189" s="1"/>
    </row>
    <row r="190" spans="1:56" ht="2.25" customHeight="1" x14ac:dyDescent="0.2">
      <c r="A190" s="51"/>
      <c r="B190" s="15"/>
      <c r="C190" s="15"/>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15"/>
      <c r="AR190" s="15"/>
      <c r="AS190" s="15"/>
      <c r="AT190" s="15"/>
      <c r="AU190" s="1"/>
      <c r="AV190" s="1"/>
      <c r="AW190" s="1"/>
      <c r="AX190" s="1"/>
      <c r="AY190" s="1"/>
      <c r="AZ190" s="1"/>
      <c r="BA190" s="1"/>
      <c r="BB190" s="1"/>
      <c r="BC190" s="1"/>
      <c r="BD190" s="1"/>
    </row>
    <row r="191" spans="1:56" ht="12.75" customHeight="1" x14ac:dyDescent="0.2">
      <c r="A191" s="51"/>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
      <c r="AV191" s="1"/>
      <c r="AW191" s="1"/>
      <c r="AX191" s="1"/>
      <c r="AY191" s="1"/>
      <c r="AZ191" s="1"/>
      <c r="BA191" s="1"/>
      <c r="BB191" s="1"/>
      <c r="BC191" s="1"/>
      <c r="BD191" s="1"/>
    </row>
    <row r="192" spans="1:56" ht="2.25" customHeight="1" x14ac:dyDescent="0.2">
      <c r="A192" s="51"/>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
      <c r="AV192" s="1"/>
      <c r="AW192" s="1"/>
      <c r="AX192" s="1"/>
      <c r="AY192" s="1"/>
      <c r="AZ192" s="1"/>
      <c r="BA192" s="1"/>
      <c r="BB192" s="1"/>
      <c r="BC192" s="1"/>
      <c r="BD192" s="1"/>
    </row>
    <row r="193" spans="1:56" ht="15" customHeight="1" x14ac:dyDescent="0.2">
      <c r="A193" s="51">
        <v>20</v>
      </c>
      <c r="B193" s="123" t="s">
        <v>176</v>
      </c>
      <c r="C193" s="123"/>
      <c r="D193" s="123"/>
      <c r="E193" s="123"/>
      <c r="F193" s="123"/>
      <c r="G193" s="123"/>
      <c r="H193" s="123"/>
      <c r="I193" s="123"/>
      <c r="J193" s="123"/>
      <c r="K193" s="123"/>
      <c r="L193" s="123"/>
      <c r="M193" s="123"/>
      <c r="N193" s="123"/>
      <c r="O193" s="123"/>
      <c r="P193" s="123"/>
      <c r="Q193" s="123"/>
      <c r="R193" s="123"/>
      <c r="S193" s="123"/>
      <c r="T193" s="123"/>
      <c r="U193" s="123"/>
      <c r="V193" s="123"/>
      <c r="W193" s="123"/>
      <c r="X193" s="123"/>
      <c r="Y193" s="123"/>
      <c r="Z193" s="123"/>
      <c r="AA193" s="123"/>
      <c r="AB193" s="123"/>
      <c r="AC193" s="123"/>
      <c r="AD193" s="123"/>
      <c r="AE193" s="123"/>
      <c r="AF193" s="123"/>
      <c r="AG193" s="123"/>
      <c r="AH193" s="123"/>
      <c r="AI193" s="123"/>
      <c r="AJ193" s="123"/>
      <c r="AK193" s="123"/>
      <c r="AL193" s="123"/>
      <c r="AM193" s="123"/>
      <c r="AN193" s="123"/>
      <c r="AO193" s="123"/>
      <c r="AP193" s="123"/>
      <c r="AQ193" s="15"/>
      <c r="AR193" s="15"/>
      <c r="AS193" s="15"/>
      <c r="AT193" s="15"/>
      <c r="AU193" s="1"/>
      <c r="AV193" s="1"/>
      <c r="AW193" s="1"/>
      <c r="AX193" s="1"/>
      <c r="AY193" s="1"/>
      <c r="AZ193" s="1"/>
      <c r="BA193" s="1"/>
      <c r="BB193" s="1"/>
      <c r="BC193" s="1"/>
      <c r="BD193" s="1"/>
    </row>
    <row r="194" spans="1:56" ht="4.5" customHeight="1" x14ac:dyDescent="0.2">
      <c r="A194" s="54"/>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15"/>
      <c r="AR194" s="15"/>
      <c r="AS194" s="15"/>
      <c r="AT194" s="15"/>
      <c r="AU194" s="1"/>
      <c r="AV194" s="1"/>
      <c r="AW194" s="1"/>
      <c r="AX194" s="1"/>
      <c r="AY194" s="1"/>
      <c r="AZ194" s="1"/>
      <c r="BA194" s="1"/>
      <c r="BB194" s="1"/>
      <c r="BC194" s="1"/>
      <c r="BD194" s="1"/>
    </row>
    <row r="195" spans="1:56" ht="15" customHeight="1" x14ac:dyDescent="0.2">
      <c r="A195" s="54"/>
      <c r="B195" s="231"/>
      <c r="C195" s="232"/>
      <c r="D195" s="232"/>
      <c r="E195" s="232"/>
      <c r="F195" s="232"/>
      <c r="G195" s="232"/>
      <c r="H195" s="232"/>
      <c r="I195" s="232"/>
      <c r="J195" s="232"/>
      <c r="K195" s="232"/>
      <c r="L195" s="232"/>
      <c r="M195" s="232"/>
      <c r="N195" s="232"/>
      <c r="O195" s="232"/>
      <c r="P195" s="232"/>
      <c r="Q195" s="232"/>
      <c r="R195" s="232"/>
      <c r="S195" s="232"/>
      <c r="T195" s="232"/>
      <c r="U195" s="232"/>
      <c r="V195" s="232"/>
      <c r="W195" s="232"/>
      <c r="X195" s="232"/>
      <c r="Y195" s="232"/>
      <c r="Z195" s="232"/>
      <c r="AA195" s="232"/>
      <c r="AB195" s="232"/>
      <c r="AC195" s="232"/>
      <c r="AD195" s="232"/>
      <c r="AE195" s="232"/>
      <c r="AF195" s="232"/>
      <c r="AG195" s="232"/>
      <c r="AH195" s="232"/>
      <c r="AI195" s="232"/>
      <c r="AJ195" s="232"/>
      <c r="AK195" s="232"/>
      <c r="AL195" s="232"/>
      <c r="AM195" s="232"/>
      <c r="AN195" s="232"/>
      <c r="AO195" s="232"/>
      <c r="AP195" s="233"/>
      <c r="AQ195" s="15"/>
      <c r="AR195" s="15"/>
      <c r="AS195" s="15"/>
      <c r="AT195" s="15"/>
      <c r="AU195" s="1"/>
      <c r="AV195" s="1"/>
      <c r="AW195" s="1"/>
      <c r="AX195" s="1"/>
      <c r="AY195" s="1"/>
      <c r="AZ195" s="1"/>
      <c r="BA195" s="1"/>
      <c r="BB195" s="1"/>
      <c r="BC195" s="1"/>
      <c r="BD195" s="1"/>
    </row>
    <row r="196" spans="1:56" ht="2.25" customHeight="1" x14ac:dyDescent="0.2">
      <c r="A196" s="54"/>
      <c r="B196" s="234"/>
      <c r="C196" s="235"/>
      <c r="D196" s="235"/>
      <c r="E196" s="235"/>
      <c r="F196" s="235"/>
      <c r="G196" s="235"/>
      <c r="H196" s="235"/>
      <c r="I196" s="235"/>
      <c r="J196" s="235"/>
      <c r="K196" s="235"/>
      <c r="L196" s="235"/>
      <c r="M196" s="235"/>
      <c r="N196" s="235"/>
      <c r="O196" s="235"/>
      <c r="P196" s="235"/>
      <c r="Q196" s="235"/>
      <c r="R196" s="235"/>
      <c r="S196" s="235"/>
      <c r="T196" s="235"/>
      <c r="U196" s="235"/>
      <c r="V196" s="235"/>
      <c r="W196" s="235"/>
      <c r="X196" s="235"/>
      <c r="Y196" s="235"/>
      <c r="Z196" s="235"/>
      <c r="AA196" s="235"/>
      <c r="AB196" s="235"/>
      <c r="AC196" s="235"/>
      <c r="AD196" s="235"/>
      <c r="AE196" s="235"/>
      <c r="AF196" s="235"/>
      <c r="AG196" s="235"/>
      <c r="AH196" s="235"/>
      <c r="AI196" s="235"/>
      <c r="AJ196" s="235"/>
      <c r="AK196" s="235"/>
      <c r="AL196" s="235"/>
      <c r="AM196" s="235"/>
      <c r="AN196" s="235"/>
      <c r="AO196" s="235"/>
      <c r="AP196" s="236"/>
      <c r="AQ196" s="15"/>
      <c r="AR196" s="15"/>
      <c r="AS196" s="15"/>
      <c r="AT196" s="15"/>
      <c r="AU196" s="1"/>
      <c r="AV196" s="1"/>
      <c r="AW196" s="1"/>
      <c r="AX196" s="1"/>
      <c r="AY196" s="1"/>
      <c r="AZ196" s="1"/>
      <c r="BA196" s="1"/>
      <c r="BB196" s="1"/>
      <c r="BC196" s="1"/>
      <c r="BD196" s="1"/>
    </row>
    <row r="197" spans="1:56" ht="15" customHeight="1" x14ac:dyDescent="0.2">
      <c r="A197" s="54"/>
      <c r="B197" s="234"/>
      <c r="C197" s="235"/>
      <c r="D197" s="235"/>
      <c r="E197" s="235"/>
      <c r="F197" s="235"/>
      <c r="G197" s="235"/>
      <c r="H197" s="235"/>
      <c r="I197" s="235"/>
      <c r="J197" s="235"/>
      <c r="K197" s="235"/>
      <c r="L197" s="235"/>
      <c r="M197" s="235"/>
      <c r="N197" s="235"/>
      <c r="O197" s="235"/>
      <c r="P197" s="235"/>
      <c r="Q197" s="235"/>
      <c r="R197" s="235"/>
      <c r="S197" s="235"/>
      <c r="T197" s="235"/>
      <c r="U197" s="235"/>
      <c r="V197" s="235"/>
      <c r="W197" s="235"/>
      <c r="X197" s="235"/>
      <c r="Y197" s="235"/>
      <c r="Z197" s="235"/>
      <c r="AA197" s="235"/>
      <c r="AB197" s="235"/>
      <c r="AC197" s="235"/>
      <c r="AD197" s="235"/>
      <c r="AE197" s="235"/>
      <c r="AF197" s="235"/>
      <c r="AG197" s="235"/>
      <c r="AH197" s="235"/>
      <c r="AI197" s="235"/>
      <c r="AJ197" s="235"/>
      <c r="AK197" s="235"/>
      <c r="AL197" s="235"/>
      <c r="AM197" s="235"/>
      <c r="AN197" s="235"/>
      <c r="AO197" s="235"/>
      <c r="AP197" s="236"/>
      <c r="AQ197" s="15"/>
      <c r="AR197" s="15"/>
      <c r="AS197" s="15"/>
      <c r="AT197" s="15"/>
      <c r="AU197" s="1"/>
      <c r="AV197" s="1"/>
      <c r="AW197" s="1"/>
      <c r="AX197" s="1"/>
      <c r="AY197" s="1"/>
      <c r="AZ197" s="1"/>
      <c r="BA197" s="1"/>
      <c r="BB197" s="1"/>
      <c r="BC197" s="1"/>
      <c r="BD197" s="1"/>
    </row>
    <row r="198" spans="1:56" ht="15" customHeight="1" x14ac:dyDescent="0.2">
      <c r="A198" s="54"/>
      <c r="B198" s="234"/>
      <c r="C198" s="235"/>
      <c r="D198" s="235"/>
      <c r="E198" s="235"/>
      <c r="F198" s="235"/>
      <c r="G198" s="235"/>
      <c r="H198" s="235"/>
      <c r="I198" s="235"/>
      <c r="J198" s="235"/>
      <c r="K198" s="235"/>
      <c r="L198" s="235"/>
      <c r="M198" s="235"/>
      <c r="N198" s="235"/>
      <c r="O198" s="235"/>
      <c r="P198" s="235"/>
      <c r="Q198" s="235"/>
      <c r="R198" s="235"/>
      <c r="S198" s="235"/>
      <c r="T198" s="235"/>
      <c r="U198" s="235"/>
      <c r="V198" s="235"/>
      <c r="W198" s="235"/>
      <c r="X198" s="235"/>
      <c r="Y198" s="235"/>
      <c r="Z198" s="235"/>
      <c r="AA198" s="235"/>
      <c r="AB198" s="235"/>
      <c r="AC198" s="235"/>
      <c r="AD198" s="235"/>
      <c r="AE198" s="235"/>
      <c r="AF198" s="235"/>
      <c r="AG198" s="235"/>
      <c r="AH198" s="235"/>
      <c r="AI198" s="235"/>
      <c r="AJ198" s="235"/>
      <c r="AK198" s="235"/>
      <c r="AL198" s="235"/>
      <c r="AM198" s="235"/>
      <c r="AN198" s="235"/>
      <c r="AO198" s="235"/>
      <c r="AP198" s="236"/>
      <c r="AQ198" s="15"/>
      <c r="AR198" s="15"/>
      <c r="AS198" s="15"/>
      <c r="AT198" s="15"/>
      <c r="AU198" s="1"/>
      <c r="AV198" s="1"/>
      <c r="AW198" s="1"/>
      <c r="AX198" s="1"/>
      <c r="AY198" s="1"/>
      <c r="AZ198" s="1"/>
      <c r="BA198" s="1"/>
      <c r="BB198" s="1"/>
      <c r="BC198" s="1"/>
      <c r="BD198" s="1"/>
    </row>
    <row r="199" spans="1:56" ht="2.25" customHeight="1" x14ac:dyDescent="0.2">
      <c r="A199" s="54"/>
      <c r="B199" s="234"/>
      <c r="C199" s="235"/>
      <c r="D199" s="235"/>
      <c r="E199" s="235"/>
      <c r="F199" s="235"/>
      <c r="G199" s="235"/>
      <c r="H199" s="235"/>
      <c r="I199" s="235"/>
      <c r="J199" s="235"/>
      <c r="K199" s="235"/>
      <c r="L199" s="235"/>
      <c r="M199" s="235"/>
      <c r="N199" s="235"/>
      <c r="O199" s="235"/>
      <c r="P199" s="235"/>
      <c r="Q199" s="235"/>
      <c r="R199" s="235"/>
      <c r="S199" s="235"/>
      <c r="T199" s="235"/>
      <c r="U199" s="235"/>
      <c r="V199" s="235"/>
      <c r="W199" s="235"/>
      <c r="X199" s="235"/>
      <c r="Y199" s="235"/>
      <c r="Z199" s="235"/>
      <c r="AA199" s="235"/>
      <c r="AB199" s="235"/>
      <c r="AC199" s="235"/>
      <c r="AD199" s="235"/>
      <c r="AE199" s="235"/>
      <c r="AF199" s="235"/>
      <c r="AG199" s="235"/>
      <c r="AH199" s="235"/>
      <c r="AI199" s="235"/>
      <c r="AJ199" s="235"/>
      <c r="AK199" s="235"/>
      <c r="AL199" s="235"/>
      <c r="AM199" s="235"/>
      <c r="AN199" s="235"/>
      <c r="AO199" s="235"/>
      <c r="AP199" s="236"/>
      <c r="AQ199" s="15"/>
      <c r="AR199" s="15"/>
      <c r="AS199" s="15"/>
      <c r="AT199" s="15"/>
      <c r="AU199" s="1"/>
      <c r="AV199" s="1"/>
      <c r="AW199" s="1"/>
      <c r="AX199" s="1"/>
      <c r="AY199" s="1"/>
      <c r="AZ199" s="1"/>
      <c r="BA199" s="1"/>
      <c r="BB199" s="1"/>
      <c r="BC199" s="1"/>
      <c r="BD199" s="1"/>
    </row>
    <row r="200" spans="1:56" ht="15" customHeight="1" x14ac:dyDescent="0.2">
      <c r="A200" s="54"/>
      <c r="B200" s="234"/>
      <c r="C200" s="235"/>
      <c r="D200" s="235"/>
      <c r="E200" s="235"/>
      <c r="F200" s="235"/>
      <c r="G200" s="235"/>
      <c r="H200" s="235"/>
      <c r="I200" s="235"/>
      <c r="J200" s="235"/>
      <c r="K200" s="235"/>
      <c r="L200" s="235"/>
      <c r="M200" s="235"/>
      <c r="N200" s="235"/>
      <c r="O200" s="235"/>
      <c r="P200" s="235"/>
      <c r="Q200" s="235"/>
      <c r="R200" s="235"/>
      <c r="S200" s="235"/>
      <c r="T200" s="235"/>
      <c r="U200" s="235"/>
      <c r="V200" s="235"/>
      <c r="W200" s="235"/>
      <c r="X200" s="235"/>
      <c r="Y200" s="235"/>
      <c r="Z200" s="235"/>
      <c r="AA200" s="235"/>
      <c r="AB200" s="235"/>
      <c r="AC200" s="235"/>
      <c r="AD200" s="235"/>
      <c r="AE200" s="235"/>
      <c r="AF200" s="235"/>
      <c r="AG200" s="235"/>
      <c r="AH200" s="235"/>
      <c r="AI200" s="235"/>
      <c r="AJ200" s="235"/>
      <c r="AK200" s="235"/>
      <c r="AL200" s="235"/>
      <c r="AM200" s="235"/>
      <c r="AN200" s="235"/>
      <c r="AO200" s="235"/>
      <c r="AP200" s="236"/>
      <c r="AQ200" s="15"/>
      <c r="AR200" s="15"/>
      <c r="AS200" s="15"/>
      <c r="AT200" s="15"/>
      <c r="AU200" s="1"/>
      <c r="AV200" s="1"/>
      <c r="AW200" s="1"/>
      <c r="AX200" s="1"/>
      <c r="AY200" s="1"/>
      <c r="AZ200" s="1"/>
      <c r="BA200" s="1"/>
      <c r="BB200" s="1"/>
      <c r="BC200" s="1"/>
      <c r="BD200" s="1"/>
    </row>
    <row r="201" spans="1:56" ht="2.25" customHeight="1" x14ac:dyDescent="0.2">
      <c r="A201" s="54"/>
      <c r="B201" s="234"/>
      <c r="C201" s="235"/>
      <c r="D201" s="235"/>
      <c r="E201" s="235"/>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235"/>
      <c r="AL201" s="235"/>
      <c r="AM201" s="235"/>
      <c r="AN201" s="235"/>
      <c r="AO201" s="235"/>
      <c r="AP201" s="236"/>
      <c r="AQ201" s="15"/>
      <c r="AR201" s="15"/>
      <c r="AS201" s="15"/>
      <c r="AT201" s="15"/>
      <c r="AU201" s="1"/>
      <c r="AV201" s="1"/>
      <c r="AW201" s="1"/>
      <c r="AX201" s="1"/>
      <c r="AY201" s="1"/>
      <c r="AZ201" s="1"/>
      <c r="BA201" s="1"/>
      <c r="BB201" s="1"/>
      <c r="BC201" s="1"/>
      <c r="BD201" s="1"/>
    </row>
    <row r="202" spans="1:56" ht="15" customHeight="1" x14ac:dyDescent="0.2">
      <c r="A202" s="54"/>
      <c r="B202" s="234"/>
      <c r="C202" s="235"/>
      <c r="D202" s="235"/>
      <c r="E202" s="235"/>
      <c r="F202" s="235"/>
      <c r="G202" s="235"/>
      <c r="H202" s="235"/>
      <c r="I202" s="235"/>
      <c r="J202" s="235"/>
      <c r="K202" s="235"/>
      <c r="L202" s="235"/>
      <c r="M202" s="235"/>
      <c r="N202" s="235"/>
      <c r="O202" s="235"/>
      <c r="P202" s="235"/>
      <c r="Q202" s="235"/>
      <c r="R202" s="235"/>
      <c r="S202" s="235"/>
      <c r="T202" s="235"/>
      <c r="U202" s="235"/>
      <c r="V202" s="235"/>
      <c r="W202" s="235"/>
      <c r="X202" s="235"/>
      <c r="Y202" s="235"/>
      <c r="Z202" s="235"/>
      <c r="AA202" s="235"/>
      <c r="AB202" s="235"/>
      <c r="AC202" s="235"/>
      <c r="AD202" s="235"/>
      <c r="AE202" s="235"/>
      <c r="AF202" s="235"/>
      <c r="AG202" s="235"/>
      <c r="AH202" s="235"/>
      <c r="AI202" s="235"/>
      <c r="AJ202" s="235"/>
      <c r="AK202" s="235"/>
      <c r="AL202" s="235"/>
      <c r="AM202" s="235"/>
      <c r="AN202" s="235"/>
      <c r="AO202" s="235"/>
      <c r="AP202" s="236"/>
      <c r="AQ202" s="15"/>
      <c r="AR202" s="15"/>
      <c r="AS202" s="15"/>
      <c r="AT202" s="15"/>
      <c r="AU202" s="1"/>
      <c r="AV202" s="1"/>
      <c r="AW202" s="1"/>
      <c r="AX202" s="1"/>
      <c r="AY202" s="1"/>
      <c r="AZ202" s="1"/>
      <c r="BA202" s="1"/>
      <c r="BB202" s="1"/>
      <c r="BC202" s="1"/>
      <c r="BD202" s="1"/>
    </row>
    <row r="203" spans="1:56" ht="2.25" customHeight="1" x14ac:dyDescent="0.2">
      <c r="A203" s="54"/>
      <c r="B203" s="234"/>
      <c r="C203" s="235"/>
      <c r="D203" s="235"/>
      <c r="E203" s="235"/>
      <c r="F203" s="235"/>
      <c r="G203" s="235"/>
      <c r="H203" s="235"/>
      <c r="I203" s="235"/>
      <c r="J203" s="235"/>
      <c r="K203" s="235"/>
      <c r="L203" s="235"/>
      <c r="M203" s="235"/>
      <c r="N203" s="235"/>
      <c r="O203" s="235"/>
      <c r="P203" s="235"/>
      <c r="Q203" s="235"/>
      <c r="R203" s="235"/>
      <c r="S203" s="235"/>
      <c r="T203" s="235"/>
      <c r="U203" s="235"/>
      <c r="V203" s="235"/>
      <c r="W203" s="235"/>
      <c r="X203" s="235"/>
      <c r="Y203" s="235"/>
      <c r="Z203" s="235"/>
      <c r="AA203" s="235"/>
      <c r="AB203" s="235"/>
      <c r="AC203" s="235"/>
      <c r="AD203" s="235"/>
      <c r="AE203" s="235"/>
      <c r="AF203" s="235"/>
      <c r="AG203" s="235"/>
      <c r="AH203" s="235"/>
      <c r="AI203" s="235"/>
      <c r="AJ203" s="235"/>
      <c r="AK203" s="235"/>
      <c r="AL203" s="235"/>
      <c r="AM203" s="235"/>
      <c r="AN203" s="235"/>
      <c r="AO203" s="235"/>
      <c r="AP203" s="236"/>
      <c r="AQ203" s="15"/>
      <c r="AR203" s="15"/>
      <c r="AS203" s="15"/>
      <c r="AT203" s="15"/>
      <c r="AU203" s="1"/>
      <c r="AV203" s="1"/>
      <c r="AW203" s="1"/>
      <c r="AX203" s="1"/>
      <c r="AY203" s="1"/>
      <c r="AZ203" s="1"/>
      <c r="BA203" s="1"/>
      <c r="BB203" s="1"/>
      <c r="BC203" s="1"/>
      <c r="BD203" s="1"/>
    </row>
    <row r="204" spans="1:56" ht="15" customHeight="1" x14ac:dyDescent="0.2">
      <c r="A204" s="54"/>
      <c r="B204" s="234"/>
      <c r="C204" s="235"/>
      <c r="D204" s="235"/>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235"/>
      <c r="AK204" s="235"/>
      <c r="AL204" s="235"/>
      <c r="AM204" s="235"/>
      <c r="AN204" s="235"/>
      <c r="AO204" s="235"/>
      <c r="AP204" s="236"/>
      <c r="AQ204" s="15"/>
      <c r="AR204" s="15"/>
      <c r="AS204" s="15"/>
      <c r="AT204" s="15"/>
      <c r="AU204" s="1"/>
      <c r="AV204" s="1"/>
      <c r="AW204" s="1"/>
      <c r="AX204" s="1"/>
      <c r="AY204" s="1"/>
      <c r="AZ204" s="1"/>
      <c r="BA204" s="1"/>
      <c r="BB204" s="1"/>
      <c r="BC204" s="1"/>
      <c r="BD204" s="1"/>
    </row>
    <row r="205" spans="1:56" ht="2.25" customHeight="1" x14ac:dyDescent="0.2">
      <c r="A205" s="54"/>
      <c r="B205" s="237"/>
      <c r="C205" s="238"/>
      <c r="D205" s="238"/>
      <c r="E205" s="238"/>
      <c r="F205" s="238"/>
      <c r="G205" s="238"/>
      <c r="H205" s="238"/>
      <c r="I205" s="238"/>
      <c r="J205" s="238"/>
      <c r="K205" s="238"/>
      <c r="L205" s="238"/>
      <c r="M205" s="238"/>
      <c r="N205" s="238"/>
      <c r="O205" s="238"/>
      <c r="P205" s="238"/>
      <c r="Q205" s="238"/>
      <c r="R205" s="238"/>
      <c r="S205" s="238"/>
      <c r="T205" s="238"/>
      <c r="U205" s="238"/>
      <c r="V205" s="238"/>
      <c r="W205" s="238"/>
      <c r="X205" s="238"/>
      <c r="Y205" s="238"/>
      <c r="Z205" s="238"/>
      <c r="AA205" s="238"/>
      <c r="AB205" s="238"/>
      <c r="AC205" s="238"/>
      <c r="AD205" s="238"/>
      <c r="AE205" s="238"/>
      <c r="AF205" s="238"/>
      <c r="AG205" s="238"/>
      <c r="AH205" s="238"/>
      <c r="AI205" s="238"/>
      <c r="AJ205" s="238"/>
      <c r="AK205" s="238"/>
      <c r="AL205" s="238"/>
      <c r="AM205" s="238"/>
      <c r="AN205" s="238"/>
      <c r="AO205" s="238"/>
      <c r="AP205" s="239"/>
      <c r="AQ205" s="15"/>
      <c r="AR205" s="15"/>
      <c r="AS205" s="15"/>
      <c r="AT205" s="15"/>
      <c r="AU205" s="1"/>
      <c r="AV205" s="1"/>
      <c r="AW205" s="1"/>
      <c r="AX205" s="1"/>
      <c r="AY205" s="1"/>
      <c r="AZ205" s="1"/>
      <c r="BA205" s="1"/>
      <c r="BB205" s="1"/>
      <c r="BC205" s="1"/>
      <c r="BD205" s="1"/>
    </row>
    <row r="206" spans="1:56" ht="15" customHeight="1" x14ac:dyDescent="0.2">
      <c r="A206" s="54"/>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15"/>
      <c r="AR206" s="15"/>
      <c r="AS206" s="15"/>
      <c r="AT206" s="15"/>
      <c r="AU206" s="1"/>
      <c r="AV206" s="1"/>
      <c r="AW206" s="1"/>
      <c r="AX206" s="1"/>
      <c r="AY206" s="1"/>
      <c r="AZ206" s="1"/>
      <c r="BA206" s="1"/>
      <c r="BB206" s="1"/>
      <c r="BC206" s="1"/>
      <c r="BD206" s="1"/>
    </row>
    <row r="207" spans="1:56" ht="24.95" customHeight="1" x14ac:dyDescent="0.2">
      <c r="A207" s="51">
        <v>21</v>
      </c>
      <c r="B207" s="166" t="s">
        <v>177</v>
      </c>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c r="AB207" s="166"/>
      <c r="AC207" s="166"/>
      <c r="AD207" s="166"/>
      <c r="AE207" s="166"/>
      <c r="AF207" s="166"/>
      <c r="AG207" s="166"/>
      <c r="AH207" s="166"/>
      <c r="AI207" s="166"/>
      <c r="AJ207" s="166"/>
      <c r="AK207" s="166"/>
      <c r="AL207" s="166"/>
      <c r="AM207" s="166"/>
      <c r="AN207" s="166"/>
      <c r="AO207" s="166"/>
      <c r="AP207" s="166"/>
      <c r="AQ207" s="15"/>
      <c r="AR207" s="15"/>
      <c r="AS207" s="15"/>
      <c r="AT207" s="15"/>
      <c r="AU207" s="1"/>
      <c r="AV207" s="1"/>
      <c r="AW207" s="1"/>
      <c r="AX207" s="1"/>
      <c r="AY207" s="1"/>
      <c r="AZ207" s="1"/>
      <c r="BA207" s="1"/>
      <c r="BB207" s="1"/>
      <c r="BC207" s="1"/>
      <c r="BD207" s="1"/>
    </row>
    <row r="208" spans="1:56" ht="15" customHeight="1" x14ac:dyDescent="0.2">
      <c r="A208" s="51"/>
      <c r="B208" s="158" t="s">
        <v>178</v>
      </c>
      <c r="C208" s="158"/>
      <c r="D208" s="158"/>
      <c r="E208" s="158"/>
      <c r="F208" s="158"/>
      <c r="G208" s="158"/>
      <c r="H208" s="158"/>
      <c r="I208" s="158"/>
      <c r="J208" s="158"/>
      <c r="K208" s="158"/>
      <c r="L208" s="158"/>
      <c r="M208" s="158"/>
      <c r="N208" s="158"/>
      <c r="O208" s="158"/>
      <c r="P208" s="158"/>
      <c r="Q208" s="158"/>
      <c r="R208" s="158"/>
      <c r="S208" s="158"/>
      <c r="T208" s="158"/>
      <c r="U208" s="158"/>
      <c r="V208" s="158"/>
      <c r="W208" s="158"/>
      <c r="X208" s="158"/>
      <c r="Y208" s="158"/>
      <c r="Z208" s="158"/>
      <c r="AA208" s="158"/>
      <c r="AB208" s="158"/>
      <c r="AC208" s="158"/>
      <c r="AD208" s="158"/>
      <c r="AE208" s="158"/>
      <c r="AF208" s="158"/>
      <c r="AG208" s="158"/>
      <c r="AH208" s="158"/>
      <c r="AI208" s="158"/>
      <c r="AJ208" s="158"/>
      <c r="AK208" s="158"/>
      <c r="AL208" s="158"/>
      <c r="AM208" s="158"/>
      <c r="AN208" s="158"/>
      <c r="AO208" s="158"/>
      <c r="AP208" s="158"/>
      <c r="AQ208" s="15"/>
      <c r="AR208" s="15"/>
      <c r="AS208" s="15"/>
      <c r="AT208" s="15"/>
      <c r="AU208" s="1"/>
      <c r="AV208" s="1"/>
      <c r="AW208" s="1"/>
      <c r="AX208" s="1"/>
      <c r="AY208" s="1"/>
      <c r="AZ208" s="1"/>
      <c r="BA208" s="1"/>
      <c r="BB208" s="1"/>
      <c r="BC208" s="1"/>
      <c r="BD208" s="1"/>
    </row>
    <row r="209" spans="1:56" ht="2.25" customHeight="1" x14ac:dyDescent="0.2">
      <c r="A209" s="51"/>
      <c r="B209" s="231"/>
      <c r="C209" s="232"/>
      <c r="D209" s="232"/>
      <c r="E209" s="232"/>
      <c r="F209" s="232"/>
      <c r="G209" s="232"/>
      <c r="H209" s="232"/>
      <c r="I209" s="232"/>
      <c r="J209" s="232"/>
      <c r="K209" s="232"/>
      <c r="L209" s="232"/>
      <c r="M209" s="232"/>
      <c r="N209" s="232"/>
      <c r="O209" s="232"/>
      <c r="P209" s="232"/>
      <c r="Q209" s="232"/>
      <c r="R209" s="232"/>
      <c r="S209" s="232"/>
      <c r="T209" s="232"/>
      <c r="U209" s="232"/>
      <c r="V209" s="232"/>
      <c r="W209" s="232"/>
      <c r="X209" s="232"/>
      <c r="Y209" s="232"/>
      <c r="Z209" s="232"/>
      <c r="AA209" s="232"/>
      <c r="AB209" s="232"/>
      <c r="AC209" s="232"/>
      <c r="AD209" s="232"/>
      <c r="AE209" s="232"/>
      <c r="AF209" s="232"/>
      <c r="AG209" s="232"/>
      <c r="AH209" s="232"/>
      <c r="AI209" s="232"/>
      <c r="AJ209" s="232"/>
      <c r="AK209" s="232"/>
      <c r="AL209" s="232"/>
      <c r="AM209" s="232"/>
      <c r="AN209" s="232"/>
      <c r="AO209" s="232"/>
      <c r="AP209" s="233"/>
      <c r="AQ209" s="15"/>
      <c r="AR209" s="15"/>
      <c r="AS209" s="15"/>
      <c r="AT209" s="15"/>
      <c r="AU209" s="1"/>
      <c r="AV209" s="1"/>
      <c r="AW209" s="1"/>
      <c r="AX209" s="1"/>
      <c r="AY209" s="1"/>
      <c r="AZ209" s="1"/>
      <c r="BA209" s="1"/>
      <c r="BB209" s="1"/>
      <c r="BC209" s="1"/>
      <c r="BD209" s="1"/>
    </row>
    <row r="210" spans="1:56" ht="15" customHeight="1" x14ac:dyDescent="0.2">
      <c r="A210" s="51"/>
      <c r="B210" s="234"/>
      <c r="C210" s="235"/>
      <c r="D210" s="235"/>
      <c r="E210" s="235"/>
      <c r="F210" s="235"/>
      <c r="G210" s="235"/>
      <c r="H210" s="235"/>
      <c r="I210" s="235"/>
      <c r="J210" s="235"/>
      <c r="K210" s="235"/>
      <c r="L210" s="235"/>
      <c r="M210" s="235"/>
      <c r="N210" s="235"/>
      <c r="O210" s="235"/>
      <c r="P210" s="235"/>
      <c r="Q210" s="235"/>
      <c r="R210" s="235"/>
      <c r="S210" s="235"/>
      <c r="T210" s="235"/>
      <c r="U210" s="235"/>
      <c r="V210" s="235"/>
      <c r="W210" s="235"/>
      <c r="X210" s="235"/>
      <c r="Y210" s="235"/>
      <c r="Z210" s="235"/>
      <c r="AA210" s="235"/>
      <c r="AB210" s="235"/>
      <c r="AC210" s="235"/>
      <c r="AD210" s="235"/>
      <c r="AE210" s="235"/>
      <c r="AF210" s="235"/>
      <c r="AG210" s="235"/>
      <c r="AH210" s="235"/>
      <c r="AI210" s="235"/>
      <c r="AJ210" s="235"/>
      <c r="AK210" s="235"/>
      <c r="AL210" s="235"/>
      <c r="AM210" s="235"/>
      <c r="AN210" s="235"/>
      <c r="AO210" s="235"/>
      <c r="AP210" s="236"/>
      <c r="AQ210" s="15"/>
      <c r="AR210" s="15"/>
      <c r="AS210" s="15"/>
      <c r="AT210" s="15"/>
      <c r="AU210" s="1"/>
      <c r="AV210" s="1"/>
      <c r="AW210" s="1"/>
      <c r="AX210" s="1"/>
      <c r="AY210" s="1"/>
      <c r="AZ210" s="1"/>
      <c r="BA210" s="1"/>
      <c r="BB210" s="1"/>
      <c r="BC210" s="1"/>
      <c r="BD210" s="1"/>
    </row>
    <row r="211" spans="1:56" ht="4.5" customHeight="1" x14ac:dyDescent="0.2">
      <c r="A211" s="51"/>
      <c r="B211" s="234"/>
      <c r="C211" s="235"/>
      <c r="D211" s="235"/>
      <c r="E211" s="235"/>
      <c r="F211" s="235"/>
      <c r="G211" s="235"/>
      <c r="H211" s="235"/>
      <c r="I211" s="235"/>
      <c r="J211" s="235"/>
      <c r="K211" s="235"/>
      <c r="L211" s="235"/>
      <c r="M211" s="235"/>
      <c r="N211" s="235"/>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c r="AJ211" s="235"/>
      <c r="AK211" s="235"/>
      <c r="AL211" s="235"/>
      <c r="AM211" s="235"/>
      <c r="AN211" s="235"/>
      <c r="AO211" s="235"/>
      <c r="AP211" s="236"/>
      <c r="AQ211" s="15"/>
      <c r="AR211" s="15"/>
      <c r="AS211" s="15"/>
      <c r="AT211" s="15"/>
      <c r="AU211" s="1"/>
      <c r="AV211" s="1"/>
      <c r="AW211" s="1"/>
      <c r="AX211" s="1"/>
      <c r="AY211" s="1"/>
      <c r="AZ211" s="1"/>
      <c r="BA211" s="1"/>
      <c r="BB211" s="1"/>
      <c r="BC211" s="1"/>
      <c r="BD211" s="1"/>
    </row>
    <row r="212" spans="1:56" ht="15" customHeight="1" x14ac:dyDescent="0.2">
      <c r="A212" s="51"/>
      <c r="B212" s="234"/>
      <c r="C212" s="235"/>
      <c r="D212" s="235"/>
      <c r="E212" s="235"/>
      <c r="F212" s="235"/>
      <c r="G212" s="235"/>
      <c r="H212" s="235"/>
      <c r="I212" s="235"/>
      <c r="J212" s="235"/>
      <c r="K212" s="235"/>
      <c r="L212" s="235"/>
      <c r="M212" s="235"/>
      <c r="N212" s="235"/>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c r="AJ212" s="235"/>
      <c r="AK212" s="235"/>
      <c r="AL212" s="235"/>
      <c r="AM212" s="235"/>
      <c r="AN212" s="235"/>
      <c r="AO212" s="235"/>
      <c r="AP212" s="236"/>
      <c r="AQ212" s="15"/>
      <c r="AR212" s="15"/>
      <c r="AS212" s="15"/>
      <c r="AT212" s="15"/>
      <c r="AU212" s="1"/>
      <c r="AV212" s="1"/>
      <c r="AW212" s="1"/>
      <c r="AX212" s="1"/>
      <c r="AY212" s="1"/>
      <c r="AZ212" s="1"/>
      <c r="BA212" s="1"/>
      <c r="BB212" s="1"/>
      <c r="BC212" s="1"/>
      <c r="BD212" s="1"/>
    </row>
    <row r="213" spans="1:56" ht="4.5" customHeight="1" x14ac:dyDescent="0.2">
      <c r="A213" s="51"/>
      <c r="B213" s="234"/>
      <c r="C213" s="235"/>
      <c r="D213" s="235"/>
      <c r="E213" s="235"/>
      <c r="F213" s="235"/>
      <c r="G213" s="235"/>
      <c r="H213" s="235"/>
      <c r="I213" s="235"/>
      <c r="J213" s="235"/>
      <c r="K213" s="235"/>
      <c r="L213" s="235"/>
      <c r="M213" s="235"/>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35"/>
      <c r="AK213" s="235"/>
      <c r="AL213" s="235"/>
      <c r="AM213" s="235"/>
      <c r="AN213" s="235"/>
      <c r="AO213" s="235"/>
      <c r="AP213" s="236"/>
      <c r="AQ213" s="15"/>
      <c r="AR213" s="15"/>
      <c r="AS213" s="15"/>
      <c r="AT213" s="15"/>
      <c r="AU213" s="1"/>
      <c r="AV213" s="1"/>
      <c r="AW213" s="1"/>
      <c r="AX213" s="1"/>
      <c r="AY213" s="1"/>
      <c r="AZ213" s="1"/>
      <c r="BA213" s="1"/>
      <c r="BB213" s="1"/>
      <c r="BC213" s="1"/>
      <c r="BD213" s="1"/>
    </row>
    <row r="214" spans="1:56" ht="15" customHeight="1" x14ac:dyDescent="0.2">
      <c r="A214" s="51"/>
      <c r="B214" s="234"/>
      <c r="C214" s="235"/>
      <c r="D214" s="235"/>
      <c r="E214" s="235"/>
      <c r="F214" s="235"/>
      <c r="G214" s="235"/>
      <c r="H214" s="235"/>
      <c r="I214" s="235"/>
      <c r="J214" s="235"/>
      <c r="K214" s="235"/>
      <c r="L214" s="235"/>
      <c r="M214" s="235"/>
      <c r="N214" s="235"/>
      <c r="O214" s="235"/>
      <c r="P214" s="235"/>
      <c r="Q214" s="235"/>
      <c r="R214" s="235"/>
      <c r="S214" s="235"/>
      <c r="T214" s="235"/>
      <c r="U214" s="235"/>
      <c r="V214" s="235"/>
      <c r="W214" s="235"/>
      <c r="X214" s="235"/>
      <c r="Y214" s="235"/>
      <c r="Z214" s="235"/>
      <c r="AA214" s="235"/>
      <c r="AB214" s="235"/>
      <c r="AC214" s="235"/>
      <c r="AD214" s="235"/>
      <c r="AE214" s="235"/>
      <c r="AF214" s="235"/>
      <c r="AG214" s="235"/>
      <c r="AH214" s="235"/>
      <c r="AI214" s="235"/>
      <c r="AJ214" s="235"/>
      <c r="AK214" s="235"/>
      <c r="AL214" s="235"/>
      <c r="AM214" s="235"/>
      <c r="AN214" s="235"/>
      <c r="AO214" s="235"/>
      <c r="AP214" s="236"/>
      <c r="AQ214" s="15"/>
      <c r="AR214" s="15"/>
      <c r="AS214" s="15"/>
      <c r="AT214" s="15"/>
      <c r="AU214" s="1"/>
      <c r="AV214" s="1"/>
      <c r="AW214" s="1"/>
      <c r="AX214" s="1"/>
      <c r="AY214" s="1"/>
      <c r="AZ214" s="1"/>
      <c r="BA214" s="1"/>
      <c r="BB214" s="1"/>
      <c r="BC214" s="1"/>
      <c r="BD214" s="1"/>
    </row>
    <row r="215" spans="1:56" ht="2.25" customHeight="1" x14ac:dyDescent="0.2">
      <c r="A215" s="51"/>
      <c r="B215" s="234"/>
      <c r="C215" s="235"/>
      <c r="D215" s="235"/>
      <c r="E215" s="235"/>
      <c r="F215" s="235"/>
      <c r="G215" s="235"/>
      <c r="H215" s="235"/>
      <c r="I215" s="235"/>
      <c r="J215" s="235"/>
      <c r="K215" s="235"/>
      <c r="L215" s="235"/>
      <c r="M215" s="235"/>
      <c r="N215" s="235"/>
      <c r="O215" s="235"/>
      <c r="P215" s="235"/>
      <c r="Q215" s="235"/>
      <c r="R215" s="235"/>
      <c r="S215" s="235"/>
      <c r="T215" s="235"/>
      <c r="U215" s="235"/>
      <c r="V215" s="235"/>
      <c r="W215" s="235"/>
      <c r="X215" s="235"/>
      <c r="Y215" s="235"/>
      <c r="Z215" s="235"/>
      <c r="AA215" s="235"/>
      <c r="AB215" s="235"/>
      <c r="AC215" s="235"/>
      <c r="AD215" s="235"/>
      <c r="AE215" s="235"/>
      <c r="AF215" s="235"/>
      <c r="AG215" s="235"/>
      <c r="AH215" s="235"/>
      <c r="AI215" s="235"/>
      <c r="AJ215" s="235"/>
      <c r="AK215" s="235"/>
      <c r="AL215" s="235"/>
      <c r="AM215" s="235"/>
      <c r="AN215" s="235"/>
      <c r="AO215" s="235"/>
      <c r="AP215" s="236"/>
      <c r="AQ215" s="15"/>
      <c r="AR215" s="15"/>
      <c r="AS215" s="15"/>
      <c r="AT215" s="15"/>
      <c r="AU215" s="1"/>
      <c r="AV215" s="1"/>
      <c r="AW215" s="1"/>
      <c r="AX215" s="1"/>
      <c r="AY215" s="1"/>
      <c r="AZ215" s="1"/>
      <c r="BA215" s="1"/>
      <c r="BB215" s="1"/>
      <c r="BC215" s="1"/>
      <c r="BD215" s="1"/>
    </row>
    <row r="216" spans="1:56" ht="12.75" customHeight="1" x14ac:dyDescent="0.2">
      <c r="A216" s="51"/>
      <c r="B216" s="234"/>
      <c r="C216" s="235"/>
      <c r="D216" s="235"/>
      <c r="E216" s="235"/>
      <c r="F216" s="235"/>
      <c r="G216" s="235"/>
      <c r="H216" s="235"/>
      <c r="I216" s="235"/>
      <c r="J216" s="235"/>
      <c r="K216" s="235"/>
      <c r="L216" s="235"/>
      <c r="M216" s="235"/>
      <c r="N216" s="235"/>
      <c r="O216" s="235"/>
      <c r="P216" s="235"/>
      <c r="Q216" s="235"/>
      <c r="R216" s="235"/>
      <c r="S216" s="235"/>
      <c r="T216" s="235"/>
      <c r="U216" s="235"/>
      <c r="V216" s="235"/>
      <c r="W216" s="235"/>
      <c r="X216" s="235"/>
      <c r="Y216" s="235"/>
      <c r="Z216" s="235"/>
      <c r="AA216" s="235"/>
      <c r="AB216" s="235"/>
      <c r="AC216" s="235"/>
      <c r="AD216" s="235"/>
      <c r="AE216" s="235"/>
      <c r="AF216" s="235"/>
      <c r="AG216" s="235"/>
      <c r="AH216" s="235"/>
      <c r="AI216" s="235"/>
      <c r="AJ216" s="235"/>
      <c r="AK216" s="235"/>
      <c r="AL216" s="235"/>
      <c r="AM216" s="235"/>
      <c r="AN216" s="235"/>
      <c r="AO216" s="235"/>
      <c r="AP216" s="236"/>
      <c r="AQ216" s="15"/>
      <c r="AR216" s="15"/>
      <c r="AS216" s="15"/>
      <c r="AT216" s="15"/>
      <c r="AU216" s="1"/>
      <c r="AV216" s="1"/>
      <c r="AW216" s="1"/>
      <c r="AX216" s="1"/>
      <c r="AY216" s="1"/>
      <c r="AZ216" s="1"/>
      <c r="BA216" s="1"/>
      <c r="BB216" s="1"/>
      <c r="BC216" s="1"/>
      <c r="BD216" s="1"/>
    </row>
    <row r="217" spans="1:56" ht="2.25" customHeight="1" x14ac:dyDescent="0.2">
      <c r="A217" s="51"/>
      <c r="B217" s="234"/>
      <c r="C217" s="235"/>
      <c r="D217" s="235"/>
      <c r="E217" s="235"/>
      <c r="F217" s="235"/>
      <c r="G217" s="235"/>
      <c r="H217" s="235"/>
      <c r="I217" s="235"/>
      <c r="J217" s="235"/>
      <c r="K217" s="235"/>
      <c r="L217" s="235"/>
      <c r="M217" s="235"/>
      <c r="N217" s="235"/>
      <c r="O217" s="235"/>
      <c r="P217" s="235"/>
      <c r="Q217" s="235"/>
      <c r="R217" s="235"/>
      <c r="S217" s="235"/>
      <c r="T217" s="235"/>
      <c r="U217" s="235"/>
      <c r="V217" s="235"/>
      <c r="W217" s="235"/>
      <c r="X217" s="235"/>
      <c r="Y217" s="235"/>
      <c r="Z217" s="235"/>
      <c r="AA217" s="235"/>
      <c r="AB217" s="235"/>
      <c r="AC217" s="235"/>
      <c r="AD217" s="235"/>
      <c r="AE217" s="235"/>
      <c r="AF217" s="235"/>
      <c r="AG217" s="235"/>
      <c r="AH217" s="235"/>
      <c r="AI217" s="235"/>
      <c r="AJ217" s="235"/>
      <c r="AK217" s="235"/>
      <c r="AL217" s="235"/>
      <c r="AM217" s="235"/>
      <c r="AN217" s="235"/>
      <c r="AO217" s="235"/>
      <c r="AP217" s="236"/>
      <c r="AQ217" s="15"/>
      <c r="AR217" s="15"/>
      <c r="AS217" s="15"/>
      <c r="AT217" s="15"/>
      <c r="AU217" s="1"/>
      <c r="AV217" s="1"/>
      <c r="AW217" s="1"/>
      <c r="AX217" s="1"/>
      <c r="AY217" s="1"/>
      <c r="AZ217" s="1"/>
      <c r="BA217" s="1"/>
      <c r="BB217" s="1"/>
      <c r="BC217" s="1"/>
      <c r="BD217" s="1"/>
    </row>
    <row r="218" spans="1:56" ht="12.75" customHeight="1" x14ac:dyDescent="0.2">
      <c r="A218" s="51"/>
      <c r="B218" s="234"/>
      <c r="C218" s="235"/>
      <c r="D218" s="235"/>
      <c r="E218" s="235"/>
      <c r="F218" s="235"/>
      <c r="G218" s="235"/>
      <c r="H218" s="235"/>
      <c r="I218" s="235"/>
      <c r="J218" s="235"/>
      <c r="K218" s="235"/>
      <c r="L218" s="235"/>
      <c r="M218" s="235"/>
      <c r="N218" s="235"/>
      <c r="O218" s="235"/>
      <c r="P218" s="235"/>
      <c r="Q218" s="235"/>
      <c r="R218" s="235"/>
      <c r="S218" s="235"/>
      <c r="T218" s="235"/>
      <c r="U218" s="235"/>
      <c r="V218" s="235"/>
      <c r="W218" s="235"/>
      <c r="X218" s="235"/>
      <c r="Y218" s="235"/>
      <c r="Z218" s="235"/>
      <c r="AA218" s="235"/>
      <c r="AB218" s="235"/>
      <c r="AC218" s="235"/>
      <c r="AD218" s="235"/>
      <c r="AE218" s="235"/>
      <c r="AF218" s="235"/>
      <c r="AG218" s="235"/>
      <c r="AH218" s="235"/>
      <c r="AI218" s="235"/>
      <c r="AJ218" s="235"/>
      <c r="AK218" s="235"/>
      <c r="AL218" s="235"/>
      <c r="AM218" s="235"/>
      <c r="AN218" s="235"/>
      <c r="AO218" s="235"/>
      <c r="AP218" s="236"/>
      <c r="AQ218" s="15"/>
      <c r="AR218" s="15"/>
      <c r="AS218" s="15"/>
      <c r="AT218" s="15"/>
      <c r="AU218" s="1"/>
      <c r="AV218" s="1"/>
      <c r="AW218" s="1"/>
      <c r="AX218" s="1"/>
      <c r="AY218" s="1"/>
      <c r="AZ218" s="1"/>
      <c r="BA218" s="1"/>
      <c r="BB218" s="1"/>
      <c r="BC218" s="1"/>
      <c r="BD218" s="1"/>
    </row>
    <row r="219" spans="1:56" ht="2.25" customHeight="1" x14ac:dyDescent="0.2">
      <c r="A219" s="51"/>
      <c r="B219" s="234"/>
      <c r="C219" s="235"/>
      <c r="D219" s="235"/>
      <c r="E219" s="235"/>
      <c r="F219" s="235"/>
      <c r="G219" s="235"/>
      <c r="H219" s="235"/>
      <c r="I219" s="235"/>
      <c r="J219" s="235"/>
      <c r="K219" s="235"/>
      <c r="L219" s="235"/>
      <c r="M219" s="235"/>
      <c r="N219" s="235"/>
      <c r="O219" s="235"/>
      <c r="P219" s="235"/>
      <c r="Q219" s="235"/>
      <c r="R219" s="235"/>
      <c r="S219" s="235"/>
      <c r="T219" s="235"/>
      <c r="U219" s="235"/>
      <c r="V219" s="235"/>
      <c r="W219" s="235"/>
      <c r="X219" s="235"/>
      <c r="Y219" s="235"/>
      <c r="Z219" s="235"/>
      <c r="AA219" s="235"/>
      <c r="AB219" s="235"/>
      <c r="AC219" s="235"/>
      <c r="AD219" s="235"/>
      <c r="AE219" s="235"/>
      <c r="AF219" s="235"/>
      <c r="AG219" s="235"/>
      <c r="AH219" s="235"/>
      <c r="AI219" s="235"/>
      <c r="AJ219" s="235"/>
      <c r="AK219" s="235"/>
      <c r="AL219" s="235"/>
      <c r="AM219" s="235"/>
      <c r="AN219" s="235"/>
      <c r="AO219" s="235"/>
      <c r="AP219" s="236"/>
      <c r="AQ219" s="15"/>
      <c r="AR219" s="15"/>
      <c r="AS219" s="15"/>
      <c r="AT219" s="15"/>
      <c r="AU219" s="1"/>
      <c r="AV219" s="1"/>
      <c r="AW219" s="1"/>
      <c r="AX219" s="1"/>
      <c r="AY219" s="1"/>
      <c r="AZ219" s="1"/>
      <c r="BA219" s="1"/>
      <c r="BB219" s="1"/>
      <c r="BC219" s="1"/>
      <c r="BD219" s="1"/>
    </row>
    <row r="220" spans="1:56" ht="12.75" customHeight="1" x14ac:dyDescent="0.2">
      <c r="A220" s="51"/>
      <c r="B220" s="234"/>
      <c r="C220" s="235"/>
      <c r="D220" s="235"/>
      <c r="E220" s="235"/>
      <c r="F220" s="235"/>
      <c r="G220" s="235"/>
      <c r="H220" s="235"/>
      <c r="I220" s="235"/>
      <c r="J220" s="235"/>
      <c r="K220" s="235"/>
      <c r="L220" s="235"/>
      <c r="M220" s="235"/>
      <c r="N220" s="235"/>
      <c r="O220" s="235"/>
      <c r="P220" s="235"/>
      <c r="Q220" s="235"/>
      <c r="R220" s="235"/>
      <c r="S220" s="235"/>
      <c r="T220" s="235"/>
      <c r="U220" s="235"/>
      <c r="V220" s="235"/>
      <c r="W220" s="235"/>
      <c r="X220" s="235"/>
      <c r="Y220" s="235"/>
      <c r="Z220" s="235"/>
      <c r="AA220" s="235"/>
      <c r="AB220" s="235"/>
      <c r="AC220" s="235"/>
      <c r="AD220" s="235"/>
      <c r="AE220" s="235"/>
      <c r="AF220" s="235"/>
      <c r="AG220" s="235"/>
      <c r="AH220" s="235"/>
      <c r="AI220" s="235"/>
      <c r="AJ220" s="235"/>
      <c r="AK220" s="235"/>
      <c r="AL220" s="235"/>
      <c r="AM220" s="235"/>
      <c r="AN220" s="235"/>
      <c r="AO220" s="235"/>
      <c r="AP220" s="236"/>
      <c r="AQ220" s="15"/>
      <c r="AR220" s="15"/>
      <c r="AS220" s="15"/>
      <c r="AT220" s="15"/>
      <c r="AU220" s="1"/>
      <c r="AV220" s="1"/>
      <c r="AW220" s="1"/>
      <c r="AX220" s="1"/>
      <c r="AY220" s="1"/>
      <c r="AZ220" s="1"/>
      <c r="BA220" s="1"/>
      <c r="BB220" s="1"/>
      <c r="BC220" s="1"/>
      <c r="BD220" s="1"/>
    </row>
    <row r="221" spans="1:56" ht="4.5" customHeight="1" x14ac:dyDescent="0.2">
      <c r="A221" s="51"/>
      <c r="B221" s="237"/>
      <c r="C221" s="238"/>
      <c r="D221" s="238"/>
      <c r="E221" s="238"/>
      <c r="F221" s="238"/>
      <c r="G221" s="238"/>
      <c r="H221" s="238"/>
      <c r="I221" s="238"/>
      <c r="J221" s="238"/>
      <c r="K221" s="238"/>
      <c r="L221" s="238"/>
      <c r="M221" s="238"/>
      <c r="N221" s="238"/>
      <c r="O221" s="238"/>
      <c r="P221" s="238"/>
      <c r="Q221" s="238"/>
      <c r="R221" s="238"/>
      <c r="S221" s="238"/>
      <c r="T221" s="238"/>
      <c r="U221" s="238"/>
      <c r="V221" s="238"/>
      <c r="W221" s="238"/>
      <c r="X221" s="238"/>
      <c r="Y221" s="238"/>
      <c r="Z221" s="238"/>
      <c r="AA221" s="238"/>
      <c r="AB221" s="238"/>
      <c r="AC221" s="238"/>
      <c r="AD221" s="238"/>
      <c r="AE221" s="238"/>
      <c r="AF221" s="238"/>
      <c r="AG221" s="238"/>
      <c r="AH221" s="238"/>
      <c r="AI221" s="238"/>
      <c r="AJ221" s="238"/>
      <c r="AK221" s="238"/>
      <c r="AL221" s="238"/>
      <c r="AM221" s="238"/>
      <c r="AN221" s="238"/>
      <c r="AO221" s="238"/>
      <c r="AP221" s="239"/>
      <c r="AQ221" s="15"/>
      <c r="AR221" s="15"/>
      <c r="AS221" s="15"/>
      <c r="AT221" s="15"/>
      <c r="AU221" s="1"/>
      <c r="AV221" s="1"/>
      <c r="AW221" s="1"/>
      <c r="AX221" s="1"/>
      <c r="AY221" s="1"/>
      <c r="AZ221" s="1"/>
      <c r="BA221" s="1"/>
      <c r="BB221" s="1"/>
      <c r="BC221" s="1"/>
      <c r="BD221" s="1"/>
    </row>
    <row r="222" spans="1:56" ht="15" customHeight="1" x14ac:dyDescent="0.2">
      <c r="A222" s="51"/>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
      <c r="AV222" s="1"/>
      <c r="AW222" s="1"/>
      <c r="AX222" s="1"/>
      <c r="AY222" s="1"/>
      <c r="AZ222" s="1"/>
      <c r="BA222" s="1"/>
      <c r="BB222" s="1"/>
      <c r="BC222" s="1"/>
      <c r="BD222" s="1"/>
    </row>
    <row r="223" spans="1:56" ht="30" customHeight="1" x14ac:dyDescent="0.2">
      <c r="A223" s="51">
        <v>22</v>
      </c>
      <c r="B223" s="166" t="s">
        <v>179</v>
      </c>
      <c r="C223" s="225"/>
      <c r="D223" s="225"/>
      <c r="E223" s="225"/>
      <c r="F223" s="225"/>
      <c r="G223" s="225"/>
      <c r="H223" s="225"/>
      <c r="I223" s="225"/>
      <c r="J223" s="225"/>
      <c r="K223" s="225"/>
      <c r="L223" s="225"/>
      <c r="M223" s="225"/>
      <c r="N223" s="225"/>
      <c r="O223" s="225"/>
      <c r="P223" s="225"/>
      <c r="Q223" s="225"/>
      <c r="R223" s="225"/>
      <c r="S223" s="225"/>
      <c r="T223" s="225"/>
      <c r="U223" s="225"/>
      <c r="V223" s="225"/>
      <c r="W223" s="225"/>
      <c r="X223" s="225"/>
      <c r="Y223" s="225"/>
      <c r="Z223" s="225"/>
      <c r="AA223" s="225"/>
      <c r="AB223" s="225"/>
      <c r="AC223" s="225"/>
      <c r="AD223" s="225"/>
      <c r="AE223" s="225"/>
      <c r="AF223" s="225"/>
      <c r="AG223" s="225"/>
      <c r="AH223" s="225"/>
      <c r="AI223" s="225"/>
      <c r="AJ223" s="225"/>
      <c r="AK223" s="225"/>
      <c r="AL223" s="225"/>
      <c r="AM223" s="225"/>
      <c r="AN223" s="225"/>
      <c r="AO223" s="225"/>
      <c r="AP223" s="225"/>
      <c r="AQ223" s="15"/>
      <c r="AR223" s="15"/>
      <c r="AS223" s="15"/>
      <c r="AT223" s="15"/>
      <c r="AU223" s="1"/>
      <c r="AV223" s="1"/>
      <c r="AW223" s="1"/>
      <c r="AX223" s="1"/>
      <c r="AY223" s="1"/>
      <c r="AZ223" s="1"/>
      <c r="BA223" s="1"/>
      <c r="BB223" s="1"/>
      <c r="BC223" s="1"/>
      <c r="BD223" s="1"/>
    </row>
    <row r="224" spans="1:56" ht="13.5" hidden="1" customHeight="1" x14ac:dyDescent="0.2">
      <c r="A224" s="51"/>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
      <c r="AV224" s="1"/>
      <c r="AW224" s="1"/>
      <c r="AX224" s="1"/>
      <c r="AY224" s="1"/>
      <c r="AZ224" s="1"/>
      <c r="BA224" s="1"/>
      <c r="BB224" s="1"/>
      <c r="BC224" s="1"/>
      <c r="BD224" s="1"/>
    </row>
    <row r="225" spans="1:56" ht="15" customHeight="1" x14ac:dyDescent="0.2">
      <c r="A225" s="51"/>
      <c r="B225" s="15"/>
      <c r="C225" s="119" t="s">
        <v>180</v>
      </c>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5"/>
      <c r="AR225" s="15"/>
      <c r="AS225" s="15"/>
      <c r="AT225" s="15"/>
      <c r="AU225" s="1"/>
      <c r="AV225" s="1"/>
      <c r="AW225" s="1"/>
      <c r="AX225" s="1"/>
      <c r="AY225" s="1"/>
      <c r="AZ225" s="1"/>
      <c r="BA225" s="1"/>
      <c r="BB225" s="1"/>
      <c r="BC225" s="1"/>
      <c r="BD225" s="1"/>
    </row>
    <row r="226" spans="1:56" ht="15" hidden="1" customHeight="1" x14ac:dyDescent="0.2">
      <c r="A226" s="51"/>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
      <c r="AV226" s="1"/>
      <c r="AW226" s="1"/>
      <c r="AX226" s="1"/>
      <c r="AY226" s="1"/>
      <c r="AZ226" s="1"/>
      <c r="BA226" s="1"/>
      <c r="BB226" s="1"/>
      <c r="BC226" s="1"/>
      <c r="BD226" s="1"/>
    </row>
    <row r="227" spans="1:56" ht="15" customHeight="1" x14ac:dyDescent="0.2">
      <c r="A227" s="51"/>
      <c r="B227" s="15"/>
      <c r="C227" s="119" t="s">
        <v>181</v>
      </c>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5"/>
      <c r="AR227" s="15"/>
      <c r="AS227" s="15"/>
      <c r="AT227" s="15"/>
      <c r="AU227" s="1"/>
      <c r="AV227" s="1"/>
      <c r="AW227" s="1"/>
      <c r="AX227" s="1"/>
      <c r="AY227" s="1"/>
      <c r="AZ227" s="1"/>
      <c r="BA227" s="1"/>
      <c r="BB227" s="1"/>
      <c r="BC227" s="1"/>
      <c r="BD227" s="1"/>
    </row>
    <row r="228" spans="1:56" ht="15" customHeight="1" x14ac:dyDescent="0.2">
      <c r="A228" s="51"/>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
      <c r="AV228" s="1"/>
      <c r="AW228" s="1"/>
      <c r="AX228" s="1"/>
      <c r="AY228" s="1"/>
      <c r="AZ228" s="1"/>
      <c r="BA228" s="1"/>
      <c r="BB228" s="1"/>
      <c r="BC228" s="1"/>
      <c r="BD228" s="1"/>
    </row>
    <row r="229" spans="1:56" ht="15" customHeight="1" x14ac:dyDescent="0.2">
      <c r="A229" s="51">
        <v>23</v>
      </c>
      <c r="B229" s="225" t="s">
        <v>182</v>
      </c>
      <c r="C229" s="225"/>
      <c r="D229" s="225"/>
      <c r="E229" s="225"/>
      <c r="F229" s="225"/>
      <c r="G229" s="225"/>
      <c r="H229" s="225"/>
      <c r="I229" s="225"/>
      <c r="J229" s="225"/>
      <c r="K229" s="225"/>
      <c r="L229" s="225"/>
      <c r="M229" s="225"/>
      <c r="N229" s="225"/>
      <c r="O229" s="225"/>
      <c r="P229" s="225"/>
      <c r="Q229" s="225"/>
      <c r="R229" s="225"/>
      <c r="S229" s="225"/>
      <c r="T229" s="225"/>
      <c r="U229" s="225"/>
      <c r="V229" s="225"/>
      <c r="W229" s="225"/>
      <c r="X229" s="225"/>
      <c r="Y229" s="225"/>
      <c r="Z229" s="225"/>
      <c r="AA229" s="225"/>
      <c r="AB229" s="225"/>
      <c r="AC229" s="225"/>
      <c r="AD229" s="225"/>
      <c r="AE229" s="225"/>
      <c r="AF229" s="225"/>
      <c r="AG229" s="225"/>
      <c r="AH229" s="225"/>
      <c r="AI229" s="225"/>
      <c r="AJ229" s="225"/>
      <c r="AK229" s="225"/>
      <c r="AL229" s="225"/>
      <c r="AM229" s="225"/>
      <c r="AN229" s="225"/>
      <c r="AO229" s="225"/>
      <c r="AP229" s="225"/>
      <c r="AQ229" s="15"/>
      <c r="AR229" s="15"/>
      <c r="AS229" s="15"/>
      <c r="AT229" s="15"/>
      <c r="AU229" s="1"/>
      <c r="AV229" s="1"/>
      <c r="AW229" s="1"/>
      <c r="AX229" s="1"/>
      <c r="AY229" s="1"/>
      <c r="AZ229" s="1"/>
      <c r="BA229" s="1"/>
      <c r="BB229" s="1"/>
      <c r="BC229" s="1"/>
      <c r="BD229" s="1"/>
    </row>
    <row r="230" spans="1:56" ht="15" customHeight="1" x14ac:dyDescent="0.2">
      <c r="A230" s="51"/>
      <c r="B230" s="15"/>
      <c r="C230" s="119" t="s">
        <v>58</v>
      </c>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5"/>
      <c r="AR230" s="15"/>
      <c r="AS230" s="15"/>
      <c r="AT230" s="15"/>
      <c r="AU230" s="1"/>
      <c r="AV230" s="1"/>
      <c r="AW230" s="1"/>
      <c r="AX230" s="1"/>
      <c r="AY230" s="1"/>
      <c r="AZ230" s="1"/>
      <c r="BA230" s="1"/>
      <c r="BB230" s="1"/>
      <c r="BC230" s="1"/>
      <c r="BD230" s="1"/>
    </row>
    <row r="231" spans="1:56" ht="1.5" customHeight="1" x14ac:dyDescent="0.2">
      <c r="A231" s="51"/>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
      <c r="AV231" s="1"/>
      <c r="AW231" s="1"/>
      <c r="AX231" s="1"/>
      <c r="AY231" s="1"/>
      <c r="AZ231" s="1"/>
      <c r="BA231" s="1"/>
      <c r="BB231" s="1"/>
      <c r="BC231" s="1"/>
      <c r="BD231" s="1"/>
    </row>
    <row r="232" spans="1:56" ht="15" customHeight="1" x14ac:dyDescent="0.2">
      <c r="A232" s="51"/>
      <c r="B232" s="15"/>
      <c r="C232" s="119" t="s">
        <v>59</v>
      </c>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5"/>
      <c r="AR232" s="15"/>
      <c r="AS232" s="15"/>
      <c r="AT232" s="15"/>
      <c r="AU232" s="1"/>
      <c r="AV232" s="1"/>
      <c r="AW232" s="1"/>
      <c r="AX232" s="1"/>
      <c r="AY232" s="1"/>
      <c r="AZ232" s="1"/>
      <c r="BA232" s="1"/>
      <c r="BB232" s="1"/>
      <c r="BC232" s="1"/>
      <c r="BD232" s="1"/>
    </row>
    <row r="233" spans="1:56" ht="2.25" customHeight="1" x14ac:dyDescent="0.2">
      <c r="A233" s="51"/>
      <c r="B233" s="15"/>
      <c r="C233" s="50"/>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
      <c r="AV233" s="1"/>
      <c r="AW233" s="1"/>
      <c r="AX233" s="1"/>
      <c r="AY233" s="1"/>
      <c r="AZ233" s="1"/>
      <c r="BA233" s="1"/>
      <c r="BB233" s="1"/>
      <c r="BC233" s="1"/>
      <c r="BD233" s="1"/>
    </row>
    <row r="234" spans="1:56" ht="15" customHeight="1" x14ac:dyDescent="0.2">
      <c r="A234" s="51"/>
      <c r="B234" s="15"/>
      <c r="C234" s="119" t="s">
        <v>60</v>
      </c>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5"/>
      <c r="AR234" s="15"/>
      <c r="AS234" s="15"/>
      <c r="AT234" s="15"/>
      <c r="AU234" s="1"/>
      <c r="AV234" s="1"/>
      <c r="AW234" s="1"/>
      <c r="AX234" s="1"/>
      <c r="AY234" s="1"/>
      <c r="AZ234" s="1"/>
      <c r="BA234" s="1"/>
      <c r="BB234" s="1"/>
      <c r="BC234" s="1"/>
      <c r="BD234" s="1"/>
    </row>
    <row r="235" spans="1:56" ht="2.25" customHeight="1" x14ac:dyDescent="0.2">
      <c r="A235" s="51"/>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
      <c r="AV235" s="1"/>
      <c r="AW235" s="1"/>
      <c r="AX235" s="1"/>
      <c r="AY235" s="1"/>
      <c r="AZ235" s="1"/>
      <c r="BA235" s="1"/>
      <c r="BB235" s="1"/>
      <c r="BC235" s="1"/>
      <c r="BD235" s="1"/>
    </row>
    <row r="236" spans="1:56" ht="15" customHeight="1" x14ac:dyDescent="0.2">
      <c r="A236" s="51"/>
      <c r="B236" s="15"/>
      <c r="C236" s="182" t="s">
        <v>183</v>
      </c>
      <c r="D236" s="182"/>
      <c r="E236" s="182"/>
      <c r="F236" s="182"/>
      <c r="G236" s="182"/>
      <c r="H236" s="182"/>
      <c r="I236" s="182"/>
      <c r="J236" s="182"/>
      <c r="K236" s="182"/>
      <c r="L236" s="182"/>
      <c r="M236" s="182"/>
      <c r="N236" s="182"/>
      <c r="O236" s="182"/>
      <c r="P236" s="182"/>
      <c r="Q236" s="182"/>
      <c r="R236" s="182"/>
      <c r="S236" s="182"/>
      <c r="T236" s="182"/>
      <c r="U236" s="182"/>
      <c r="V236" s="182"/>
      <c r="W236" s="182"/>
      <c r="X236" s="182"/>
      <c r="Y236" s="182"/>
      <c r="Z236" s="182"/>
      <c r="AA236" s="182"/>
      <c r="AB236" s="182"/>
      <c r="AC236" s="182"/>
      <c r="AD236" s="182"/>
      <c r="AE236" s="182"/>
      <c r="AF236" s="182"/>
      <c r="AG236" s="182"/>
      <c r="AH236" s="182"/>
      <c r="AI236" s="182"/>
      <c r="AJ236" s="182"/>
      <c r="AK236" s="182"/>
      <c r="AL236" s="182"/>
      <c r="AM236" s="182"/>
      <c r="AN236" s="182"/>
      <c r="AO236" s="182"/>
      <c r="AP236" s="182"/>
      <c r="AQ236" s="15"/>
      <c r="AR236" s="15"/>
      <c r="AS236" s="15"/>
      <c r="AT236" s="15"/>
      <c r="AU236" s="1"/>
      <c r="AV236" s="1"/>
      <c r="AW236" s="1"/>
      <c r="AX236" s="1"/>
      <c r="AY236" s="1"/>
      <c r="AZ236" s="1"/>
      <c r="BA236" s="1"/>
      <c r="BB236" s="1"/>
      <c r="BC236" s="1"/>
      <c r="BD236" s="1"/>
    </row>
    <row r="237" spans="1:56" ht="2.25" customHeight="1" x14ac:dyDescent="0.2">
      <c r="A237" s="51"/>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
      <c r="AV237" s="1"/>
      <c r="AW237" s="1"/>
      <c r="AX237" s="1"/>
      <c r="AY237" s="1"/>
      <c r="AZ237" s="1"/>
      <c r="BA237" s="1"/>
      <c r="BB237" s="1"/>
      <c r="BC237" s="1"/>
      <c r="BD237" s="1"/>
    </row>
    <row r="238" spans="1:56" s="107" customFormat="1" ht="15" customHeight="1" x14ac:dyDescent="0.2">
      <c r="A238" s="97"/>
      <c r="B238" s="96"/>
      <c r="C238" s="100" t="s">
        <v>61</v>
      </c>
      <c r="D238" s="100"/>
      <c r="E238" s="100"/>
      <c r="F238" s="7"/>
      <c r="G238" s="7"/>
      <c r="H238" s="7"/>
      <c r="I238" s="24"/>
      <c r="J238" s="228"/>
      <c r="K238" s="229"/>
      <c r="L238" s="229"/>
      <c r="M238" s="229"/>
      <c r="N238" s="229"/>
      <c r="O238" s="229"/>
      <c r="P238" s="229"/>
      <c r="Q238" s="229"/>
      <c r="R238" s="229"/>
      <c r="S238" s="229"/>
      <c r="T238" s="229"/>
      <c r="U238" s="229"/>
      <c r="V238" s="229"/>
      <c r="W238" s="229"/>
      <c r="X238" s="229"/>
      <c r="Y238" s="229"/>
      <c r="Z238" s="229"/>
      <c r="AA238" s="229"/>
      <c r="AB238" s="229"/>
      <c r="AC238" s="229"/>
      <c r="AD238" s="229"/>
      <c r="AE238" s="229"/>
      <c r="AF238" s="229"/>
      <c r="AG238" s="229"/>
      <c r="AH238" s="229"/>
      <c r="AI238" s="229"/>
      <c r="AJ238" s="229"/>
      <c r="AK238" s="229"/>
      <c r="AL238" s="229"/>
      <c r="AM238" s="229"/>
      <c r="AN238" s="229"/>
      <c r="AO238" s="229"/>
      <c r="AP238" s="230"/>
      <c r="AQ238" s="96"/>
      <c r="AR238" s="96"/>
      <c r="AS238" s="96"/>
      <c r="AT238" s="96"/>
      <c r="AU238" s="106"/>
      <c r="AV238" s="106"/>
      <c r="AW238" s="106"/>
      <c r="AX238" s="106"/>
      <c r="AY238" s="106"/>
      <c r="AZ238" s="106"/>
      <c r="BA238" s="106"/>
      <c r="BB238" s="106"/>
      <c r="BC238" s="106"/>
      <c r="BD238" s="106"/>
    </row>
    <row r="239" spans="1:56" s="107" customFormat="1" ht="15" customHeight="1" x14ac:dyDescent="0.2">
      <c r="A239" s="97"/>
      <c r="B239" s="96"/>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c r="AA239" s="96"/>
      <c r="AB239" s="96"/>
      <c r="AC239" s="96"/>
      <c r="AD239" s="96"/>
      <c r="AE239" s="96"/>
      <c r="AF239" s="96"/>
      <c r="AG239" s="96"/>
      <c r="AH239" s="96"/>
      <c r="AI239" s="96"/>
      <c r="AJ239" s="96"/>
      <c r="AK239" s="96"/>
      <c r="AL239" s="96"/>
      <c r="AM239" s="96"/>
      <c r="AN239" s="96"/>
      <c r="AO239" s="96"/>
      <c r="AP239" s="96"/>
      <c r="AQ239" s="96"/>
      <c r="AR239" s="96"/>
      <c r="AS239" s="96"/>
      <c r="AT239" s="96"/>
      <c r="AU239" s="106"/>
      <c r="AV239" s="106"/>
      <c r="AW239" s="106"/>
      <c r="AX239" s="106"/>
      <c r="AY239" s="106"/>
      <c r="AZ239" s="106"/>
      <c r="BA239" s="106"/>
      <c r="BB239" s="106"/>
      <c r="BC239" s="106"/>
      <c r="BD239" s="106"/>
    </row>
    <row r="240" spans="1:56" ht="12.75" customHeight="1" x14ac:dyDescent="0.2">
      <c r="A240" s="51">
        <v>24</v>
      </c>
      <c r="B240" s="166" t="s">
        <v>184</v>
      </c>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5"/>
      <c r="AR240" s="15"/>
      <c r="AS240" s="15"/>
      <c r="AT240" s="15"/>
      <c r="AU240" s="1"/>
      <c r="AV240" s="1"/>
      <c r="AW240" s="1"/>
      <c r="AX240" s="1"/>
      <c r="AY240" s="1"/>
      <c r="AZ240" s="1"/>
      <c r="BA240" s="1"/>
      <c r="BB240" s="1"/>
      <c r="BC240" s="1"/>
      <c r="BD240" s="1"/>
    </row>
    <row r="241" spans="1:56" ht="4.5" customHeight="1" x14ac:dyDescent="0.2">
      <c r="A241" s="51"/>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
      <c r="AV241" s="1"/>
      <c r="AW241" s="1"/>
      <c r="AX241" s="1"/>
      <c r="AY241" s="1"/>
      <c r="AZ241" s="1"/>
      <c r="BA241" s="1"/>
      <c r="BB241" s="1"/>
      <c r="BC241" s="1"/>
      <c r="BD241" s="1"/>
    </row>
    <row r="242" spans="1:56" ht="15" customHeight="1" x14ac:dyDescent="0.2">
      <c r="A242" s="51"/>
      <c r="B242" s="15"/>
      <c r="C242" s="119" t="s">
        <v>185</v>
      </c>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5"/>
      <c r="AR242" s="15"/>
      <c r="AS242" s="15"/>
      <c r="AT242" s="15"/>
      <c r="AU242" s="1"/>
      <c r="AV242" s="1"/>
      <c r="AW242" s="1"/>
      <c r="AX242" s="1"/>
      <c r="AY242" s="1"/>
      <c r="AZ242" s="1"/>
      <c r="BA242" s="1"/>
      <c r="BB242" s="1"/>
      <c r="BC242" s="1"/>
      <c r="BD242" s="1"/>
    </row>
    <row r="243" spans="1:56" ht="2.25" customHeight="1" x14ac:dyDescent="0.2">
      <c r="A243" s="51"/>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
      <c r="AV243" s="1"/>
      <c r="AW243" s="1"/>
      <c r="AX243" s="1"/>
      <c r="AY243" s="1"/>
      <c r="AZ243" s="1"/>
      <c r="BA243" s="1"/>
      <c r="BB243" s="1"/>
      <c r="BC243" s="1"/>
      <c r="BD243" s="1"/>
    </row>
    <row r="244" spans="1:56" ht="15" customHeight="1" x14ac:dyDescent="0.2">
      <c r="A244" s="51"/>
      <c r="B244" s="15"/>
      <c r="C244" s="119" t="s">
        <v>186</v>
      </c>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5"/>
      <c r="AR244" s="15"/>
      <c r="AS244" s="15"/>
      <c r="AT244" s="15"/>
      <c r="AU244" s="1"/>
      <c r="AV244" s="1"/>
      <c r="AW244" s="1"/>
      <c r="AX244" s="1"/>
      <c r="AY244" s="1"/>
      <c r="AZ244" s="1"/>
      <c r="BA244" s="1"/>
      <c r="BB244" s="1"/>
      <c r="BC244" s="1"/>
      <c r="BD244" s="1"/>
    </row>
    <row r="245" spans="1:56" ht="15" customHeight="1" x14ac:dyDescent="0.2">
      <c r="A245" s="51"/>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
      <c r="AV245" s="1"/>
      <c r="AW245" s="1"/>
      <c r="AX245" s="1"/>
      <c r="AY245" s="1"/>
      <c r="AZ245" s="1"/>
      <c r="BA245" s="1"/>
      <c r="BB245" s="1"/>
      <c r="BC245" s="1"/>
      <c r="BD245" s="1"/>
    </row>
    <row r="246" spans="1:56" ht="15" customHeight="1" x14ac:dyDescent="0.2">
      <c r="A246" s="51">
        <v>25</v>
      </c>
      <c r="B246" s="166" t="s">
        <v>62</v>
      </c>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5"/>
      <c r="AR246" s="15"/>
      <c r="AS246" s="15"/>
      <c r="AT246" s="15"/>
      <c r="AU246" s="1"/>
      <c r="AV246" s="1"/>
      <c r="AW246" s="1"/>
      <c r="AX246" s="1"/>
      <c r="AY246" s="1"/>
      <c r="AZ246" s="1"/>
      <c r="BA246" s="1"/>
      <c r="BB246" s="1"/>
      <c r="BC246" s="1"/>
      <c r="BD246" s="1"/>
    </row>
    <row r="247" spans="1:56" ht="15" customHeight="1" x14ac:dyDescent="0.2">
      <c r="A247" s="65"/>
      <c r="B247" s="64"/>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1"/>
      <c r="AV247" s="1"/>
      <c r="AW247" s="1"/>
      <c r="AX247" s="1"/>
      <c r="AY247" s="1"/>
      <c r="AZ247" s="1"/>
      <c r="BA247" s="1"/>
      <c r="BB247" s="1"/>
      <c r="BC247" s="1"/>
      <c r="BD247" s="1"/>
    </row>
    <row r="248" spans="1:56" ht="15" customHeight="1" x14ac:dyDescent="0.2">
      <c r="A248" s="51"/>
      <c r="B248" s="206"/>
      <c r="C248" s="207"/>
      <c r="D248" s="207"/>
      <c r="E248" s="208"/>
      <c r="F248" s="15"/>
      <c r="G248" s="15" t="s">
        <v>187</v>
      </c>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
      <c r="AV248" s="1"/>
      <c r="AW248" s="1"/>
      <c r="AX248" s="1"/>
      <c r="AY248" s="1"/>
      <c r="AZ248" s="1"/>
      <c r="BA248" s="1"/>
      <c r="BB248" s="1"/>
      <c r="BC248" s="1"/>
      <c r="BD248" s="1"/>
    </row>
    <row r="249" spans="1:56" ht="15" customHeight="1" x14ac:dyDescent="0.2">
      <c r="A249" s="51"/>
      <c r="B249" s="26"/>
      <c r="C249" s="26"/>
      <c r="D249" s="26"/>
      <c r="E249" s="26"/>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
      <c r="AV249" s="1"/>
      <c r="AW249" s="1"/>
      <c r="AX249" s="1"/>
      <c r="AY249" s="1"/>
      <c r="AZ249" s="1"/>
      <c r="BA249" s="1"/>
      <c r="BB249" s="1"/>
      <c r="BC249" s="1"/>
      <c r="BD249" s="1"/>
    </row>
    <row r="250" spans="1:56" ht="15" customHeight="1" x14ac:dyDescent="0.2">
      <c r="A250" s="51">
        <v>26</v>
      </c>
      <c r="B250" s="226" t="s">
        <v>188</v>
      </c>
      <c r="C250" s="226"/>
      <c r="D250" s="226"/>
      <c r="E250" s="226"/>
      <c r="F250" s="226"/>
      <c r="G250" s="226"/>
      <c r="H250" s="226"/>
      <c r="I250" s="226"/>
      <c r="J250" s="226"/>
      <c r="K250" s="226"/>
      <c r="L250" s="226"/>
      <c r="M250" s="226"/>
      <c r="N250" s="226"/>
      <c r="O250" s="226"/>
      <c r="P250" s="226"/>
      <c r="Q250" s="226"/>
      <c r="R250" s="226"/>
      <c r="S250" s="226"/>
      <c r="T250" s="226"/>
      <c r="U250" s="226"/>
      <c r="V250" s="226"/>
      <c r="W250" s="226"/>
      <c r="X250" s="226"/>
      <c r="Y250" s="226"/>
      <c r="Z250" s="226"/>
      <c r="AA250" s="226"/>
      <c r="AB250" s="226"/>
      <c r="AC250" s="226"/>
      <c r="AD250" s="226"/>
      <c r="AE250" s="226"/>
      <c r="AF250" s="226"/>
      <c r="AG250" s="226"/>
      <c r="AH250" s="226"/>
      <c r="AI250" s="226"/>
      <c r="AJ250" s="226"/>
      <c r="AK250" s="226"/>
      <c r="AL250" s="226"/>
      <c r="AM250" s="226"/>
      <c r="AN250" s="226"/>
      <c r="AO250" s="226"/>
      <c r="AP250" s="226"/>
      <c r="AQ250" s="24"/>
      <c r="AR250" s="24"/>
      <c r="AS250" s="24"/>
      <c r="AT250" s="24"/>
      <c r="AU250" s="1"/>
      <c r="AV250" s="1"/>
      <c r="AW250" s="1"/>
      <c r="AX250" s="1"/>
      <c r="AY250" s="1"/>
      <c r="AZ250" s="1"/>
      <c r="BA250" s="1"/>
      <c r="BB250" s="1"/>
      <c r="BC250" s="1"/>
      <c r="BD250" s="1"/>
    </row>
    <row r="251" spans="1:56" ht="15" customHeight="1" x14ac:dyDescent="0.2">
      <c r="A251" s="51"/>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24"/>
      <c r="AR251" s="24"/>
      <c r="AS251" s="24"/>
      <c r="AT251" s="24"/>
      <c r="AU251" s="1"/>
      <c r="AV251" s="1"/>
      <c r="AW251" s="1"/>
      <c r="AX251" s="1"/>
      <c r="AY251" s="1"/>
      <c r="AZ251" s="1"/>
      <c r="BA251" s="1"/>
      <c r="BB251" s="1"/>
      <c r="BC251" s="1"/>
      <c r="BD251" s="1"/>
    </row>
    <row r="252" spans="1:56" ht="15" customHeight="1" x14ac:dyDescent="0.2">
      <c r="A252" s="51"/>
      <c r="B252" s="227"/>
      <c r="C252" s="227"/>
      <c r="D252" s="227"/>
      <c r="E252" s="227"/>
      <c r="F252" s="39"/>
      <c r="G252" s="38" t="s">
        <v>189</v>
      </c>
      <c r="H252" s="38"/>
      <c r="I252" s="38"/>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24"/>
      <c r="AR252" s="24"/>
      <c r="AS252" s="24"/>
      <c r="AT252" s="24"/>
      <c r="AU252" s="1"/>
      <c r="AV252" s="1"/>
      <c r="AW252" s="1"/>
      <c r="AX252" s="1"/>
      <c r="AY252" s="1"/>
      <c r="AZ252" s="1"/>
      <c r="BA252" s="1"/>
      <c r="BB252" s="1"/>
      <c r="BC252" s="1"/>
      <c r="BD252" s="1"/>
    </row>
    <row r="253" spans="1:56" ht="15" customHeight="1" x14ac:dyDescent="0.2">
      <c r="A253" s="51"/>
      <c r="B253" s="26"/>
      <c r="C253" s="26"/>
      <c r="D253" s="26"/>
      <c r="E253" s="26"/>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
      <c r="AV253" s="1"/>
      <c r="AW253" s="1"/>
      <c r="AX253" s="1"/>
      <c r="AY253" s="1"/>
      <c r="AZ253" s="1"/>
      <c r="BA253" s="1"/>
      <c r="BB253" s="1"/>
      <c r="BC253" s="1"/>
      <c r="BD253" s="1"/>
    </row>
    <row r="254" spans="1:56" ht="15" customHeight="1" x14ac:dyDescent="0.2">
      <c r="A254" s="51"/>
      <c r="B254" s="112" t="s">
        <v>63</v>
      </c>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3"/>
      <c r="AQ254" s="15"/>
      <c r="AR254" s="15"/>
      <c r="AS254" s="15"/>
      <c r="AT254" s="15"/>
      <c r="AU254" s="1"/>
      <c r="AV254" s="1"/>
      <c r="AW254" s="1"/>
      <c r="AX254" s="1"/>
      <c r="AY254" s="1"/>
      <c r="AZ254" s="1"/>
      <c r="BA254" s="1"/>
      <c r="BB254" s="1"/>
      <c r="BC254" s="1"/>
      <c r="BD254" s="1"/>
    </row>
    <row r="255" spans="1:56" ht="2.25" customHeight="1" x14ac:dyDescent="0.2">
      <c r="A255" s="51"/>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5"/>
      <c r="AQ255" s="15"/>
      <c r="AR255" s="15"/>
      <c r="AS255" s="15"/>
      <c r="AT255" s="15"/>
      <c r="AU255" s="1"/>
      <c r="AV255" s="1"/>
      <c r="AW255" s="1"/>
      <c r="AX255" s="1"/>
      <c r="AY255" s="1"/>
      <c r="AZ255" s="1"/>
      <c r="BA255" s="1"/>
      <c r="BB255" s="1"/>
      <c r="BC255" s="1"/>
      <c r="BD255" s="1"/>
    </row>
    <row r="256" spans="1:56" ht="15" customHeight="1" x14ac:dyDescent="0.2">
      <c r="A256" s="51"/>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
      <c r="AV256" s="1"/>
      <c r="AW256" s="1"/>
      <c r="AX256" s="1"/>
      <c r="AY256" s="1"/>
      <c r="AZ256" s="1"/>
      <c r="BA256" s="1"/>
      <c r="BB256" s="1"/>
      <c r="BC256" s="1"/>
      <c r="BD256" s="1"/>
    </row>
    <row r="257" spans="1:56" ht="15" customHeight="1" x14ac:dyDescent="0.2">
      <c r="A257" s="51">
        <v>27</v>
      </c>
      <c r="B257" s="123" t="s">
        <v>190</v>
      </c>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2"/>
      <c r="AL257" s="122"/>
      <c r="AM257" s="122"/>
      <c r="AN257" s="122"/>
      <c r="AO257" s="122"/>
      <c r="AP257" s="122"/>
      <c r="AQ257" s="15"/>
      <c r="AR257" s="15"/>
      <c r="AS257" s="15"/>
      <c r="AT257" s="15"/>
      <c r="AU257" s="1"/>
      <c r="AV257" s="1"/>
      <c r="AW257" s="1"/>
      <c r="AX257" s="1"/>
      <c r="AY257" s="1"/>
      <c r="AZ257" s="1"/>
      <c r="BA257" s="1"/>
      <c r="BB257" s="1"/>
      <c r="BC257" s="1"/>
      <c r="BD257" s="1"/>
    </row>
    <row r="258" spans="1:56" ht="2.25" customHeight="1" x14ac:dyDescent="0.2">
      <c r="A258" s="51"/>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
      <c r="AV258" s="1"/>
      <c r="AW258" s="1"/>
      <c r="AX258" s="1"/>
      <c r="AY258" s="1"/>
      <c r="AZ258" s="1"/>
      <c r="BA258" s="1"/>
      <c r="BB258" s="1"/>
      <c r="BC258" s="1"/>
      <c r="BD258" s="1"/>
    </row>
    <row r="259" spans="1:56" ht="15" customHeight="1" x14ac:dyDescent="0.2">
      <c r="A259" s="51"/>
      <c r="B259" s="117" t="s">
        <v>64</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7"/>
      <c r="AL259" s="117"/>
      <c r="AM259" s="117"/>
      <c r="AN259" s="117"/>
      <c r="AO259" s="117"/>
      <c r="AP259" s="117"/>
      <c r="AQ259" s="15"/>
      <c r="AR259" s="15"/>
      <c r="AS259" s="15"/>
      <c r="AT259" s="15"/>
      <c r="AU259" s="1"/>
      <c r="AV259" s="1"/>
      <c r="AW259" s="1"/>
      <c r="AX259" s="1"/>
      <c r="AY259" s="1"/>
      <c r="AZ259" s="1"/>
      <c r="BA259" s="1"/>
      <c r="BB259" s="1"/>
      <c r="BC259" s="1"/>
      <c r="BD259" s="1"/>
    </row>
    <row r="260" spans="1:56" ht="2.25" customHeight="1" x14ac:dyDescent="0.2">
      <c r="A260" s="51"/>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
      <c r="AV260" s="1"/>
      <c r="AW260" s="1"/>
      <c r="AX260" s="1"/>
      <c r="AY260" s="1"/>
      <c r="AZ260" s="1"/>
      <c r="BA260" s="1"/>
      <c r="BB260" s="1"/>
      <c r="BC260" s="1"/>
      <c r="BD260" s="1"/>
    </row>
    <row r="261" spans="1:56" ht="15" customHeight="1" x14ac:dyDescent="0.2">
      <c r="A261" s="51"/>
      <c r="B261" s="128" t="s">
        <v>191</v>
      </c>
      <c r="C261" s="119"/>
      <c r="D261" s="119"/>
      <c r="E261" s="119"/>
      <c r="F261" s="119"/>
      <c r="G261" s="119"/>
      <c r="H261" s="119"/>
      <c r="I261" s="119"/>
      <c r="J261" s="119"/>
      <c r="K261" s="119"/>
      <c r="L261" s="119"/>
      <c r="M261" s="119"/>
      <c r="N261" s="119"/>
      <c r="O261" s="119"/>
      <c r="P261" s="15"/>
      <c r="Q261" s="221"/>
      <c r="R261" s="222"/>
      <c r="S261" s="222"/>
      <c r="T261" s="223"/>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f>Q261*0.8</f>
        <v>0</v>
      </c>
      <c r="AR261" s="15"/>
      <c r="AS261" s="15"/>
      <c r="AT261" s="15"/>
      <c r="AU261" s="1"/>
      <c r="AV261" s="1"/>
      <c r="AW261" s="1"/>
      <c r="AX261" s="1"/>
      <c r="AY261" s="1"/>
      <c r="AZ261" s="1"/>
      <c r="BA261" s="1"/>
      <c r="BB261" s="1"/>
      <c r="BC261" s="1"/>
      <c r="BD261" s="1"/>
    </row>
    <row r="262" spans="1:56" ht="2.25" customHeight="1" x14ac:dyDescent="0.2">
      <c r="A262" s="51"/>
      <c r="B262" s="15"/>
      <c r="C262" s="15"/>
      <c r="D262" s="15"/>
      <c r="E262" s="15"/>
      <c r="F262" s="15"/>
      <c r="G262" s="15"/>
      <c r="H262" s="15"/>
      <c r="I262" s="15"/>
      <c r="J262" s="15"/>
      <c r="K262" s="15"/>
      <c r="L262" s="15"/>
      <c r="M262" s="15"/>
      <c r="N262" s="15"/>
      <c r="O262" s="15"/>
      <c r="P262" s="15"/>
      <c r="Q262" s="42"/>
      <c r="R262" s="42"/>
      <c r="S262" s="42"/>
      <c r="T262" s="42"/>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
      <c r="AV262" s="1"/>
      <c r="AW262" s="1"/>
      <c r="AX262" s="1"/>
      <c r="AY262" s="1"/>
      <c r="AZ262" s="1"/>
      <c r="BA262" s="1"/>
      <c r="BB262" s="1"/>
      <c r="BC262" s="1"/>
      <c r="BD262" s="1"/>
    </row>
    <row r="263" spans="1:56" ht="15" customHeight="1" x14ac:dyDescent="0.2">
      <c r="A263" s="51"/>
      <c r="B263" s="140" t="s">
        <v>136</v>
      </c>
      <c r="C263" s="119"/>
      <c r="D263" s="119"/>
      <c r="E263" s="119"/>
      <c r="F263" s="119"/>
      <c r="G263" s="119"/>
      <c r="H263" s="119"/>
      <c r="I263" s="119"/>
      <c r="J263" s="119"/>
      <c r="K263" s="119"/>
      <c r="L263" s="119"/>
      <c r="M263" s="119"/>
      <c r="N263" s="119"/>
      <c r="O263" s="119"/>
      <c r="P263" s="15"/>
      <c r="Q263" s="221"/>
      <c r="R263" s="222"/>
      <c r="S263" s="222"/>
      <c r="T263" s="223"/>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f>Q263</f>
        <v>0</v>
      </c>
      <c r="AR263" s="15"/>
      <c r="AS263" s="15"/>
      <c r="AT263" s="15"/>
      <c r="AU263" s="1"/>
      <c r="AV263" s="1"/>
      <c r="AW263" s="1"/>
      <c r="AX263" s="1"/>
      <c r="AY263" s="1"/>
      <c r="AZ263" s="1"/>
      <c r="BA263" s="1"/>
      <c r="BB263" s="1"/>
      <c r="BC263" s="1"/>
      <c r="BD263" s="1"/>
    </row>
    <row r="264" spans="1:56" ht="2.25" customHeight="1" x14ac:dyDescent="0.2">
      <c r="A264" s="51"/>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
      <c r="AV264" s="1"/>
      <c r="AW264" s="1"/>
      <c r="AX264" s="1"/>
      <c r="AY264" s="1"/>
      <c r="AZ264" s="1"/>
      <c r="BA264" s="1"/>
      <c r="BB264" s="1"/>
      <c r="BC264" s="1"/>
      <c r="BD264" s="1"/>
    </row>
    <row r="265" spans="1:56" ht="15" customHeight="1" x14ac:dyDescent="0.2">
      <c r="A265" s="51"/>
      <c r="B265" s="128" t="s">
        <v>65</v>
      </c>
      <c r="C265" s="119"/>
      <c r="D265" s="119"/>
      <c r="E265" s="119"/>
      <c r="F265" s="119"/>
      <c r="G265" s="119"/>
      <c r="H265" s="119"/>
      <c r="I265" s="119"/>
      <c r="J265" s="119"/>
      <c r="K265" s="119"/>
      <c r="L265" s="119"/>
      <c r="M265" s="119"/>
      <c r="N265" s="119"/>
      <c r="O265" s="119"/>
      <c r="P265" s="15"/>
      <c r="Q265" s="200">
        <f>SUM(Q261,Q263)</f>
        <v>0</v>
      </c>
      <c r="R265" s="201"/>
      <c r="S265" s="201"/>
      <c r="T265" s="202"/>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f>SUM(AQ261,AQ263)</f>
        <v>0</v>
      </c>
      <c r="AR265" s="15"/>
      <c r="AS265" s="15"/>
      <c r="AT265" s="15"/>
      <c r="AU265" s="1"/>
      <c r="AV265" s="1"/>
      <c r="AW265" s="1"/>
      <c r="AX265" s="1"/>
      <c r="AY265" s="1"/>
      <c r="AZ265" s="1"/>
      <c r="BA265" s="1"/>
      <c r="BB265" s="1"/>
      <c r="BC265" s="1"/>
      <c r="BD265" s="1"/>
    </row>
    <row r="266" spans="1:56" ht="15" customHeight="1" x14ac:dyDescent="0.2">
      <c r="A266" s="51"/>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
      <c r="AV266" s="1"/>
      <c r="AW266" s="1"/>
      <c r="AX266" s="1"/>
      <c r="AY266" s="1"/>
      <c r="AZ266" s="1"/>
      <c r="BA266" s="1"/>
      <c r="BB266" s="1"/>
      <c r="BC266" s="1"/>
      <c r="BD266" s="1"/>
    </row>
    <row r="267" spans="1:56" ht="15" customHeight="1" x14ac:dyDescent="0.2">
      <c r="A267" s="51">
        <v>28</v>
      </c>
      <c r="B267" s="225" t="s">
        <v>66</v>
      </c>
      <c r="C267" s="225"/>
      <c r="D267" s="225"/>
      <c r="E267" s="225"/>
      <c r="F267" s="225"/>
      <c r="G267" s="225"/>
      <c r="H267" s="225"/>
      <c r="I267" s="225"/>
      <c r="J267" s="225"/>
      <c r="K267" s="225"/>
      <c r="L267" s="225"/>
      <c r="M267" s="225"/>
      <c r="N267" s="225"/>
      <c r="O267" s="225"/>
      <c r="P267" s="225"/>
      <c r="Q267" s="225"/>
      <c r="R267" s="225"/>
      <c r="S267" s="225"/>
      <c r="T267" s="225"/>
      <c r="U267" s="225"/>
      <c r="V267" s="225"/>
      <c r="W267" s="225"/>
      <c r="X267" s="225"/>
      <c r="Y267" s="225"/>
      <c r="Z267" s="225"/>
      <c r="AA267" s="225"/>
      <c r="AB267" s="225"/>
      <c r="AC267" s="225"/>
      <c r="AD267" s="225"/>
      <c r="AE267" s="225"/>
      <c r="AF267" s="225"/>
      <c r="AG267" s="225"/>
      <c r="AH267" s="225"/>
      <c r="AI267" s="225"/>
      <c r="AJ267" s="225"/>
      <c r="AK267" s="225"/>
      <c r="AL267" s="225"/>
      <c r="AM267" s="225"/>
      <c r="AN267" s="225"/>
      <c r="AO267" s="225"/>
      <c r="AP267" s="225"/>
      <c r="AQ267" s="15"/>
      <c r="AR267" s="15"/>
      <c r="AS267" s="15"/>
      <c r="AT267" s="15"/>
      <c r="AU267" s="1"/>
      <c r="AV267" s="1"/>
      <c r="AW267" s="1"/>
      <c r="AX267" s="1"/>
      <c r="AY267" s="1"/>
      <c r="AZ267" s="1"/>
      <c r="BA267" s="1"/>
      <c r="BB267" s="1"/>
      <c r="BC267" s="1"/>
      <c r="BD267" s="1"/>
    </row>
    <row r="268" spans="1:56" ht="15" customHeight="1" x14ac:dyDescent="0.2">
      <c r="A268" s="51"/>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
      <c r="AV268" s="1"/>
      <c r="AW268" s="1"/>
      <c r="AX268" s="1"/>
      <c r="AY268" s="1"/>
      <c r="AZ268" s="1"/>
      <c r="BA268" s="1"/>
      <c r="BB268" s="1"/>
      <c r="BC268" s="1"/>
      <c r="BD268" s="1"/>
    </row>
    <row r="269" spans="1:56" ht="15" customHeight="1" x14ac:dyDescent="0.2">
      <c r="A269" s="51"/>
      <c r="B269" s="206"/>
      <c r="C269" s="207"/>
      <c r="D269" s="207"/>
      <c r="E269" s="208"/>
      <c r="F269" s="15"/>
      <c r="G269" s="15" t="s">
        <v>189</v>
      </c>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
      <c r="AV269" s="1"/>
      <c r="AW269" s="1"/>
      <c r="AX269" s="1"/>
      <c r="AY269" s="1"/>
      <c r="AZ269" s="1"/>
      <c r="BA269" s="1"/>
      <c r="BB269" s="1"/>
      <c r="BC269" s="1"/>
      <c r="BD269" s="1"/>
    </row>
    <row r="270" spans="1:56" ht="2.25" customHeight="1" x14ac:dyDescent="0.2">
      <c r="A270" s="51"/>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
      <c r="AV270" s="1"/>
      <c r="AW270" s="1"/>
      <c r="AX270" s="1"/>
      <c r="AY270" s="1"/>
      <c r="AZ270" s="1"/>
      <c r="BA270" s="1"/>
      <c r="BB270" s="1"/>
      <c r="BC270" s="1"/>
      <c r="BD270" s="1"/>
    </row>
    <row r="271" spans="1:56" ht="15" customHeight="1" x14ac:dyDescent="0.2">
      <c r="A271" s="51">
        <v>29</v>
      </c>
      <c r="B271" s="225" t="s">
        <v>67</v>
      </c>
      <c r="C271" s="225"/>
      <c r="D271" s="225"/>
      <c r="E271" s="225"/>
      <c r="F271" s="225"/>
      <c r="G271" s="225"/>
      <c r="H271" s="225"/>
      <c r="I271" s="225"/>
      <c r="J271" s="225"/>
      <c r="K271" s="225"/>
      <c r="L271" s="225"/>
      <c r="M271" s="225"/>
      <c r="N271" s="225"/>
      <c r="O271" s="225"/>
      <c r="P271" s="225"/>
      <c r="Q271" s="225"/>
      <c r="R271" s="225"/>
      <c r="S271" s="225"/>
      <c r="T271" s="225"/>
      <c r="U271" s="225"/>
      <c r="V271" s="225"/>
      <c r="W271" s="225"/>
      <c r="X271" s="225"/>
      <c r="Y271" s="225"/>
      <c r="Z271" s="225"/>
      <c r="AA271" s="225"/>
      <c r="AB271" s="225"/>
      <c r="AC271" s="225"/>
      <c r="AD271" s="225"/>
      <c r="AE271" s="225"/>
      <c r="AF271" s="225"/>
      <c r="AG271" s="225"/>
      <c r="AH271" s="225"/>
      <c r="AI271" s="225"/>
      <c r="AJ271" s="225"/>
      <c r="AK271" s="225"/>
      <c r="AL271" s="225"/>
      <c r="AM271" s="225"/>
      <c r="AN271" s="225"/>
      <c r="AO271" s="225"/>
      <c r="AP271" s="225"/>
      <c r="AQ271" s="15"/>
      <c r="AR271" s="15"/>
      <c r="AS271" s="15"/>
      <c r="AT271" s="15"/>
      <c r="AU271" s="1"/>
      <c r="AV271" s="1"/>
      <c r="AW271" s="1"/>
      <c r="AX271" s="1"/>
      <c r="AY271" s="1"/>
      <c r="AZ271" s="1"/>
      <c r="BA271" s="1"/>
      <c r="BB271" s="1"/>
      <c r="BC271" s="1"/>
      <c r="BD271" s="1"/>
    </row>
    <row r="272" spans="1:56" ht="15" customHeight="1" x14ac:dyDescent="0.2">
      <c r="A272" s="51"/>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
      <c r="AV272" s="1"/>
      <c r="AW272" s="1"/>
      <c r="AX272" s="1"/>
      <c r="AY272" s="1"/>
      <c r="AZ272" s="1"/>
      <c r="BA272" s="1"/>
      <c r="BB272" s="1"/>
      <c r="BC272" s="1"/>
      <c r="BD272" s="1"/>
    </row>
    <row r="273" spans="1:56" ht="15" customHeight="1" x14ac:dyDescent="0.2">
      <c r="A273" s="51"/>
      <c r="B273" s="206"/>
      <c r="C273" s="207"/>
      <c r="D273" s="207"/>
      <c r="E273" s="208"/>
      <c r="F273" s="15"/>
      <c r="G273" s="15" t="s">
        <v>192</v>
      </c>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
      <c r="AV273" s="1"/>
      <c r="AW273" s="1"/>
      <c r="AX273" s="1"/>
      <c r="AY273" s="1"/>
      <c r="AZ273" s="1"/>
      <c r="BA273" s="1"/>
      <c r="BB273" s="1"/>
      <c r="BC273" s="1"/>
      <c r="BD273" s="1"/>
    </row>
    <row r="274" spans="1:56" ht="2.25" customHeight="1" x14ac:dyDescent="0.2">
      <c r="A274" s="51"/>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
      <c r="AV274" s="1"/>
      <c r="AW274" s="1"/>
      <c r="AX274" s="1"/>
      <c r="AY274" s="1"/>
      <c r="AZ274" s="1"/>
      <c r="BA274" s="1"/>
      <c r="BB274" s="1"/>
      <c r="BC274" s="1"/>
      <c r="BD274" s="1"/>
    </row>
    <row r="275" spans="1:56" ht="15" customHeight="1" x14ac:dyDescent="0.2">
      <c r="A275" s="51">
        <v>30</v>
      </c>
      <c r="B275" s="166" t="s">
        <v>126</v>
      </c>
      <c r="C275" s="141"/>
      <c r="D275" s="141"/>
      <c r="E275" s="141"/>
      <c r="F275" s="141"/>
      <c r="G275" s="141"/>
      <c r="H275" s="141"/>
      <c r="I275" s="141"/>
      <c r="J275" s="141"/>
      <c r="K275" s="141"/>
      <c r="L275" s="141"/>
      <c r="M275" s="141"/>
      <c r="N275" s="141"/>
      <c r="O275" s="141"/>
      <c r="P275" s="141"/>
      <c r="Q275" s="141"/>
      <c r="R275" s="141"/>
      <c r="S275" s="141"/>
      <c r="T275" s="141"/>
      <c r="U275" s="141"/>
      <c r="V275" s="141"/>
      <c r="W275" s="141"/>
      <c r="X275" s="141"/>
      <c r="Y275" s="141"/>
      <c r="Z275" s="141"/>
      <c r="AA275" s="141"/>
      <c r="AB275" s="141"/>
      <c r="AC275" s="141"/>
      <c r="AD275" s="141"/>
      <c r="AE275" s="141"/>
      <c r="AF275" s="141"/>
      <c r="AG275" s="141"/>
      <c r="AH275" s="141"/>
      <c r="AI275" s="141"/>
      <c r="AJ275" s="141"/>
      <c r="AK275" s="141"/>
      <c r="AL275" s="141"/>
      <c r="AM275" s="141"/>
      <c r="AN275" s="141"/>
      <c r="AO275" s="141"/>
      <c r="AP275" s="141"/>
      <c r="AQ275" s="15"/>
      <c r="AR275" s="15"/>
      <c r="AS275" s="15"/>
      <c r="AT275" s="15"/>
      <c r="AU275" s="1"/>
      <c r="AV275" s="1"/>
      <c r="AW275" s="1"/>
      <c r="AX275" s="1"/>
      <c r="AY275" s="1"/>
      <c r="AZ275" s="1"/>
      <c r="BA275" s="1"/>
      <c r="BB275" s="1"/>
      <c r="BC275" s="1"/>
      <c r="BD275" s="1"/>
    </row>
    <row r="276" spans="1:56" ht="15" customHeight="1" x14ac:dyDescent="0.2">
      <c r="A276" s="51"/>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
      <c r="AV276" s="1"/>
      <c r="AW276" s="1"/>
      <c r="AX276" s="1"/>
      <c r="AY276" s="1"/>
      <c r="AZ276" s="1"/>
      <c r="BA276" s="1"/>
      <c r="BB276" s="1"/>
      <c r="BC276" s="1"/>
      <c r="BD276" s="1"/>
    </row>
    <row r="277" spans="1:56" ht="15" customHeight="1" x14ac:dyDescent="0.2">
      <c r="A277" s="51"/>
      <c r="B277" s="140" t="s">
        <v>127</v>
      </c>
      <c r="C277" s="119"/>
      <c r="D277" s="119"/>
      <c r="E277" s="119"/>
      <c r="F277" s="119"/>
      <c r="G277" s="119"/>
      <c r="H277" s="119"/>
      <c r="I277" s="119"/>
      <c r="J277" s="119"/>
      <c r="K277" s="119"/>
      <c r="L277" s="119"/>
      <c r="M277" s="119"/>
      <c r="N277" s="119"/>
      <c r="O277" s="119"/>
      <c r="P277" s="15"/>
      <c r="Q277" s="221"/>
      <c r="R277" s="222"/>
      <c r="S277" s="222"/>
      <c r="T277" s="223"/>
      <c r="U277" s="224" t="s">
        <v>68</v>
      </c>
      <c r="V277" s="141"/>
      <c r="W277" s="15"/>
      <c r="X277" s="15"/>
      <c r="Y277" s="15"/>
      <c r="Z277" s="15"/>
      <c r="AA277" s="15"/>
      <c r="AB277" s="15"/>
      <c r="AC277" s="15"/>
      <c r="AD277" s="15"/>
      <c r="AE277" s="15"/>
      <c r="AF277" s="15"/>
      <c r="AG277" s="15"/>
      <c r="AH277" s="15"/>
      <c r="AI277" s="15"/>
      <c r="AJ277" s="15"/>
      <c r="AK277" s="15"/>
      <c r="AL277" s="15"/>
      <c r="AM277" s="15"/>
      <c r="AN277" s="15"/>
      <c r="AO277" s="15"/>
      <c r="AP277" s="15"/>
      <c r="AQ277" s="24">
        <f>IF(Q277=0,0,IF(Q277&lt;25,42,IF(Q277&lt;49,84,IF(Q277&lt;73,126,IF(Q277&lt;96,168,210)))))</f>
        <v>0</v>
      </c>
      <c r="AR277" s="24"/>
      <c r="AS277" s="24"/>
      <c r="AT277" s="24"/>
      <c r="AU277" s="1"/>
      <c r="AV277" s="1"/>
      <c r="AW277" s="1"/>
      <c r="AX277" s="1"/>
      <c r="AY277" s="1"/>
      <c r="AZ277" s="1"/>
      <c r="BA277" s="1"/>
      <c r="BB277" s="1"/>
      <c r="BC277" s="1"/>
      <c r="BD277" s="1"/>
    </row>
    <row r="278" spans="1:56" ht="2.25" customHeight="1" x14ac:dyDescent="0.2">
      <c r="A278" s="51"/>
      <c r="B278" s="15"/>
      <c r="C278" s="15"/>
      <c r="D278" s="15"/>
      <c r="E278" s="15"/>
      <c r="F278" s="15"/>
      <c r="G278" s="15"/>
      <c r="H278" s="15"/>
      <c r="I278" s="15"/>
      <c r="J278" s="15"/>
      <c r="K278" s="15"/>
      <c r="L278" s="15"/>
      <c r="M278" s="15"/>
      <c r="N278" s="14"/>
      <c r="O278" s="15"/>
      <c r="P278" s="15"/>
      <c r="Q278" s="82"/>
      <c r="R278" s="82"/>
      <c r="S278" s="82"/>
      <c r="T278" s="82"/>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24"/>
      <c r="AR278" s="24"/>
      <c r="AS278" s="24"/>
      <c r="AT278" s="24"/>
      <c r="AU278" s="1"/>
      <c r="AV278" s="1"/>
      <c r="AW278" s="1"/>
      <c r="AX278" s="1"/>
      <c r="AY278" s="1"/>
      <c r="AZ278" s="1"/>
      <c r="BA278" s="1"/>
      <c r="BB278" s="1"/>
      <c r="BC278" s="1"/>
      <c r="BD278" s="1"/>
    </row>
    <row r="279" spans="1:56" ht="15" customHeight="1" x14ac:dyDescent="0.2">
      <c r="A279" s="51"/>
      <c r="B279" s="140" t="s">
        <v>128</v>
      </c>
      <c r="C279" s="119"/>
      <c r="D279" s="119"/>
      <c r="E279" s="119"/>
      <c r="F279" s="119"/>
      <c r="G279" s="119"/>
      <c r="H279" s="119"/>
      <c r="I279" s="119"/>
      <c r="J279" s="119"/>
      <c r="K279" s="119"/>
      <c r="L279" s="119"/>
      <c r="M279" s="119"/>
      <c r="N279" s="119"/>
      <c r="O279" s="119"/>
      <c r="P279" s="15"/>
      <c r="Q279" s="221"/>
      <c r="R279" s="222"/>
      <c r="S279" s="222"/>
      <c r="T279" s="223"/>
      <c r="U279" s="224" t="s">
        <v>68</v>
      </c>
      <c r="V279" s="141"/>
      <c r="W279" s="15"/>
      <c r="X279" s="15"/>
      <c r="Y279" s="15"/>
      <c r="Z279" s="15"/>
      <c r="AA279" s="15"/>
      <c r="AB279" s="15"/>
      <c r="AC279" s="15"/>
      <c r="AD279" s="15"/>
      <c r="AE279" s="15"/>
      <c r="AF279" s="15"/>
      <c r="AG279" s="15"/>
      <c r="AH279" s="15"/>
      <c r="AI279" s="15"/>
      <c r="AJ279" s="15"/>
      <c r="AK279" s="15"/>
      <c r="AL279" s="15"/>
      <c r="AM279" s="15"/>
      <c r="AN279" s="15"/>
      <c r="AO279" s="15"/>
      <c r="AP279" s="15"/>
      <c r="AQ279" s="24">
        <f>IF(Q279=0,0,IF(Q279&lt;25,42,IF(Q279&lt;49,84,IF(Q279&lt;73,126,IF(Q279&lt;96,168,210)))))</f>
        <v>0</v>
      </c>
      <c r="AR279" s="24"/>
      <c r="AS279" s="24"/>
      <c r="AT279" s="24"/>
      <c r="AU279" s="1"/>
      <c r="AV279" s="1"/>
      <c r="AW279" s="1"/>
      <c r="AX279" s="1"/>
      <c r="AY279" s="1"/>
      <c r="AZ279" s="1"/>
      <c r="BA279" s="1"/>
      <c r="BB279" s="1"/>
      <c r="BC279" s="1"/>
      <c r="BD279" s="1"/>
    </row>
    <row r="280" spans="1:56" ht="2.25" customHeight="1" x14ac:dyDescent="0.2">
      <c r="A280" s="51"/>
      <c r="B280" s="15"/>
      <c r="C280" s="15"/>
      <c r="D280" s="15"/>
      <c r="E280" s="15"/>
      <c r="F280" s="15"/>
      <c r="G280" s="15"/>
      <c r="H280" s="15"/>
      <c r="I280" s="15"/>
      <c r="J280" s="15"/>
      <c r="K280" s="15"/>
      <c r="L280" s="15"/>
      <c r="M280" s="15"/>
      <c r="N280" s="14"/>
      <c r="O280" s="15"/>
      <c r="P280" s="15"/>
      <c r="Q280" s="82"/>
      <c r="R280" s="82"/>
      <c r="S280" s="82"/>
      <c r="T280" s="82"/>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24"/>
      <c r="AR280" s="24"/>
      <c r="AS280" s="24"/>
      <c r="AT280" s="24"/>
      <c r="AU280" s="1"/>
      <c r="AV280" s="1"/>
      <c r="AW280" s="1"/>
      <c r="AX280" s="1"/>
      <c r="AY280" s="1"/>
      <c r="AZ280" s="1"/>
      <c r="BA280" s="1"/>
      <c r="BB280" s="1"/>
      <c r="BC280" s="1"/>
      <c r="BD280" s="1"/>
    </row>
    <row r="281" spans="1:56" ht="15" customHeight="1" x14ac:dyDescent="0.2">
      <c r="A281" s="51"/>
      <c r="B281" s="140" t="s">
        <v>129</v>
      </c>
      <c r="C281" s="119"/>
      <c r="D281" s="119"/>
      <c r="E281" s="119"/>
      <c r="F281" s="119"/>
      <c r="G281" s="119"/>
      <c r="H281" s="119"/>
      <c r="I281" s="119"/>
      <c r="J281" s="119"/>
      <c r="K281" s="119"/>
      <c r="L281" s="119"/>
      <c r="M281" s="119"/>
      <c r="N281" s="119"/>
      <c r="O281" s="119"/>
      <c r="P281" s="15"/>
      <c r="Q281" s="221"/>
      <c r="R281" s="222"/>
      <c r="S281" s="222"/>
      <c r="T281" s="223"/>
      <c r="U281" s="224" t="s">
        <v>68</v>
      </c>
      <c r="V281" s="141"/>
      <c r="W281" s="15"/>
      <c r="X281" s="15"/>
      <c r="Y281" s="15"/>
      <c r="Z281" s="15"/>
      <c r="AA281" s="15"/>
      <c r="AB281" s="15"/>
      <c r="AC281" s="15"/>
      <c r="AD281" s="15"/>
      <c r="AE281" s="15"/>
      <c r="AF281" s="15"/>
      <c r="AG281" s="15"/>
      <c r="AH281" s="15"/>
      <c r="AI281" s="15"/>
      <c r="AJ281" s="15"/>
      <c r="AK281" s="15"/>
      <c r="AL281" s="15"/>
      <c r="AM281" s="15"/>
      <c r="AN281" s="15"/>
      <c r="AO281" s="15"/>
      <c r="AP281" s="15"/>
      <c r="AQ281" s="24">
        <f>IF(Q281=0,0,IF(Q281&lt;25,42,IF(Q281&lt;49,84,IF(Q281&lt;73,126,IF(Q281&lt;96,168,210)))))</f>
        <v>0</v>
      </c>
      <c r="AR281" s="24"/>
      <c r="AS281" s="24"/>
      <c r="AT281" s="24"/>
      <c r="AU281" s="1"/>
      <c r="AV281" s="1"/>
      <c r="AW281" s="1"/>
      <c r="AX281" s="1"/>
      <c r="AY281" s="1"/>
      <c r="AZ281" s="1"/>
      <c r="BA281" s="1"/>
      <c r="BB281" s="1"/>
      <c r="BC281" s="1"/>
      <c r="BD281" s="1"/>
    </row>
    <row r="282" spans="1:56" ht="2.25" customHeight="1" x14ac:dyDescent="0.2">
      <c r="A282" s="51"/>
      <c r="B282" s="15"/>
      <c r="C282" s="15"/>
      <c r="D282" s="15"/>
      <c r="E282" s="15"/>
      <c r="F282" s="15"/>
      <c r="G282" s="15"/>
      <c r="H282" s="15"/>
      <c r="I282" s="15"/>
      <c r="J282" s="15"/>
      <c r="K282" s="15"/>
      <c r="L282" s="15"/>
      <c r="M282" s="15"/>
      <c r="N282" s="14"/>
      <c r="O282" s="15"/>
      <c r="P282" s="15"/>
      <c r="Q282" s="82"/>
      <c r="R282" s="82"/>
      <c r="S282" s="82"/>
      <c r="T282" s="82"/>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24"/>
      <c r="AR282" s="24"/>
      <c r="AS282" s="24"/>
      <c r="AT282" s="24"/>
      <c r="AU282" s="1"/>
      <c r="AV282" s="1"/>
      <c r="AW282" s="1"/>
      <c r="AX282" s="1"/>
      <c r="AY282" s="1"/>
      <c r="AZ282" s="1"/>
      <c r="BA282" s="1"/>
      <c r="BB282" s="1"/>
      <c r="BC282" s="1"/>
      <c r="BD282" s="1"/>
    </row>
    <row r="283" spans="1:56" ht="15" customHeight="1" x14ac:dyDescent="0.2">
      <c r="A283" s="51"/>
      <c r="B283" s="140" t="s">
        <v>130</v>
      </c>
      <c r="C283" s="119"/>
      <c r="D283" s="119"/>
      <c r="E283" s="119"/>
      <c r="F283" s="119"/>
      <c r="G283" s="119"/>
      <c r="H283" s="119"/>
      <c r="I283" s="119"/>
      <c r="J283" s="119"/>
      <c r="K283" s="119"/>
      <c r="L283" s="119"/>
      <c r="M283" s="119"/>
      <c r="N283" s="119"/>
      <c r="O283" s="119"/>
      <c r="P283" s="15"/>
      <c r="Q283" s="221"/>
      <c r="R283" s="222"/>
      <c r="S283" s="222"/>
      <c r="T283" s="223"/>
      <c r="U283" s="224" t="s">
        <v>68</v>
      </c>
      <c r="V283" s="141"/>
      <c r="W283" s="15"/>
      <c r="X283" s="15"/>
      <c r="Y283" s="15"/>
      <c r="Z283" s="15"/>
      <c r="AA283" s="15"/>
      <c r="AB283" s="15"/>
      <c r="AC283" s="15"/>
      <c r="AD283" s="15"/>
      <c r="AE283" s="15"/>
      <c r="AF283" s="15"/>
      <c r="AG283" s="15"/>
      <c r="AH283" s="15"/>
      <c r="AI283" s="15"/>
      <c r="AJ283" s="15"/>
      <c r="AK283" s="15"/>
      <c r="AL283" s="15"/>
      <c r="AM283" s="15"/>
      <c r="AN283" s="15"/>
      <c r="AO283" s="15"/>
      <c r="AP283" s="15"/>
      <c r="AQ283" s="24">
        <f>IF(Q283=0,0,IF(Q283&lt;25,42,IF(Q283&lt;49,84,IF(Q283&lt;73,126,IF(Q283&lt;96,168,210)))))</f>
        <v>0</v>
      </c>
      <c r="AR283" s="24"/>
      <c r="AS283" s="24"/>
      <c r="AT283" s="24"/>
      <c r="AU283" s="1"/>
      <c r="AV283" s="1"/>
      <c r="AW283" s="1"/>
      <c r="AX283" s="1"/>
      <c r="AY283" s="1"/>
      <c r="AZ283" s="1"/>
      <c r="BA283" s="1"/>
      <c r="BB283" s="1"/>
      <c r="BC283" s="1"/>
      <c r="BD283" s="1"/>
    </row>
    <row r="284" spans="1:56" ht="2.25" customHeight="1" x14ac:dyDescent="0.2">
      <c r="A284" s="54"/>
      <c r="B284" s="15"/>
      <c r="C284" s="15"/>
      <c r="D284" s="15"/>
      <c r="E284" s="15"/>
      <c r="F284" s="15"/>
      <c r="G284" s="15"/>
      <c r="H284" s="15"/>
      <c r="I284" s="15"/>
      <c r="J284" s="15"/>
      <c r="K284" s="15"/>
      <c r="L284" s="15"/>
      <c r="M284" s="15"/>
      <c r="N284" s="15"/>
      <c r="O284" s="15"/>
      <c r="P284" s="15"/>
      <c r="Q284" s="82"/>
      <c r="R284" s="82"/>
      <c r="S284" s="82"/>
      <c r="T284" s="82"/>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24"/>
      <c r="AR284" s="24"/>
      <c r="AS284" s="24"/>
      <c r="AT284" s="24"/>
      <c r="AU284" s="1"/>
      <c r="AV284" s="1"/>
      <c r="AW284" s="1"/>
      <c r="AX284" s="1"/>
      <c r="AY284" s="1"/>
      <c r="AZ284" s="1"/>
      <c r="BA284" s="1"/>
      <c r="BB284" s="1"/>
      <c r="BC284" s="1"/>
      <c r="BD284" s="1"/>
    </row>
    <row r="285" spans="1:56" ht="15" customHeight="1" x14ac:dyDescent="0.2">
      <c r="A285" s="51"/>
      <c r="B285" s="128" t="s">
        <v>131</v>
      </c>
      <c r="C285" s="119"/>
      <c r="D285" s="119"/>
      <c r="E285" s="119"/>
      <c r="F285" s="119"/>
      <c r="G285" s="119"/>
      <c r="H285" s="119"/>
      <c r="I285" s="119"/>
      <c r="J285" s="119"/>
      <c r="K285" s="119"/>
      <c r="L285" s="119"/>
      <c r="M285" s="119"/>
      <c r="N285" s="119"/>
      <c r="O285" s="119"/>
      <c r="P285" s="15"/>
      <c r="Q285" s="221"/>
      <c r="R285" s="222"/>
      <c r="S285" s="222"/>
      <c r="T285" s="223"/>
      <c r="U285" s="224" t="s">
        <v>68</v>
      </c>
      <c r="V285" s="141"/>
      <c r="W285" s="15"/>
      <c r="X285" s="15"/>
      <c r="Y285" s="15"/>
      <c r="Z285" s="15"/>
      <c r="AA285" s="15"/>
      <c r="AB285" s="15"/>
      <c r="AC285" s="15"/>
      <c r="AD285" s="15"/>
      <c r="AE285" s="15"/>
      <c r="AF285" s="15"/>
      <c r="AG285" s="15"/>
      <c r="AH285" s="15"/>
      <c r="AI285" s="15"/>
      <c r="AJ285" s="15"/>
      <c r="AK285" s="15"/>
      <c r="AL285" s="15"/>
      <c r="AM285" s="15"/>
      <c r="AN285" s="15"/>
      <c r="AO285" s="15"/>
      <c r="AP285" s="15"/>
      <c r="AQ285" s="24">
        <f>IF(Q285=0,0,IF(Q285&lt;25,42,IF(Q285&lt;49,84,IF(Q285&lt;73,126,IF(Q285&lt;96,168,210)))))</f>
        <v>0</v>
      </c>
      <c r="AR285" s="24"/>
      <c r="AS285" s="24"/>
      <c r="AT285" s="24"/>
      <c r="AU285" s="1"/>
      <c r="AV285" s="1"/>
      <c r="AW285" s="1"/>
      <c r="AX285" s="1"/>
      <c r="AY285" s="1"/>
      <c r="AZ285" s="1"/>
      <c r="BA285" s="1"/>
      <c r="BB285" s="1"/>
      <c r="BC285" s="1"/>
      <c r="BD285" s="1"/>
    </row>
    <row r="286" spans="1:56" ht="2.25" customHeight="1" x14ac:dyDescent="0.2">
      <c r="A286" s="51"/>
      <c r="B286" s="15"/>
      <c r="C286" s="15"/>
      <c r="D286" s="15"/>
      <c r="E286" s="15"/>
      <c r="F286" s="15"/>
      <c r="G286" s="15"/>
      <c r="H286" s="15"/>
      <c r="I286" s="15"/>
      <c r="J286" s="15"/>
      <c r="K286" s="15"/>
      <c r="L286" s="15"/>
      <c r="M286" s="15"/>
      <c r="N286" s="14"/>
      <c r="O286" s="15"/>
      <c r="P286" s="15"/>
      <c r="Q286" s="82"/>
      <c r="R286" s="82"/>
      <c r="S286" s="82"/>
      <c r="T286" s="82"/>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24"/>
      <c r="AR286" s="24"/>
      <c r="AS286" s="24"/>
      <c r="AT286" s="24"/>
      <c r="AU286" s="1"/>
      <c r="AV286" s="1"/>
      <c r="AW286" s="1"/>
      <c r="AX286" s="1"/>
      <c r="AY286" s="1"/>
      <c r="AZ286" s="1"/>
      <c r="BA286" s="1"/>
      <c r="BB286" s="1"/>
      <c r="BC286" s="1"/>
      <c r="BD286" s="1"/>
    </row>
    <row r="287" spans="1:56" ht="15" customHeight="1" x14ac:dyDescent="0.2">
      <c r="A287" s="51"/>
      <c r="B287" s="140" t="s">
        <v>132</v>
      </c>
      <c r="C287" s="119"/>
      <c r="D287" s="119"/>
      <c r="E287" s="119"/>
      <c r="F287" s="119"/>
      <c r="G287" s="119"/>
      <c r="H287" s="119"/>
      <c r="I287" s="119"/>
      <c r="J287" s="119"/>
      <c r="K287" s="119"/>
      <c r="L287" s="119"/>
      <c r="M287" s="119"/>
      <c r="N287" s="119"/>
      <c r="O287" s="119"/>
      <c r="P287" s="15"/>
      <c r="Q287" s="221"/>
      <c r="R287" s="222"/>
      <c r="S287" s="222"/>
      <c r="T287" s="223"/>
      <c r="U287" s="224" t="s">
        <v>68</v>
      </c>
      <c r="V287" s="141"/>
      <c r="W287" s="15"/>
      <c r="X287" s="15"/>
      <c r="Y287" s="15"/>
      <c r="Z287" s="15"/>
      <c r="AA287" s="15"/>
      <c r="AB287" s="15"/>
      <c r="AC287" s="15"/>
      <c r="AD287" s="15"/>
      <c r="AE287" s="15"/>
      <c r="AF287" s="15"/>
      <c r="AG287" s="15"/>
      <c r="AH287" s="15"/>
      <c r="AI287" s="15"/>
      <c r="AJ287" s="15"/>
      <c r="AK287" s="15"/>
      <c r="AL287" s="15"/>
      <c r="AM287" s="15"/>
      <c r="AN287" s="15"/>
      <c r="AO287" s="15"/>
      <c r="AP287" s="15"/>
      <c r="AQ287" s="24">
        <f>IF(Q287=0,0,IF(Q287&lt;25,42,IF(Q287&lt;49,84,IF(Q287&lt;73,126,IF(Q287&lt;96,168,210)))))</f>
        <v>0</v>
      </c>
      <c r="AR287" s="24"/>
      <c r="AS287" s="24"/>
      <c r="AT287" s="24"/>
      <c r="AU287" s="1"/>
      <c r="AV287" s="1"/>
      <c r="AW287" s="1"/>
      <c r="AX287" s="1"/>
      <c r="AY287" s="1"/>
      <c r="AZ287" s="1"/>
      <c r="BA287" s="1"/>
      <c r="BB287" s="1"/>
      <c r="BC287" s="1"/>
      <c r="BD287" s="1"/>
    </row>
    <row r="288" spans="1:56" ht="2.25" customHeight="1" x14ac:dyDescent="0.2">
      <c r="A288" s="51"/>
      <c r="B288" s="15"/>
      <c r="C288" s="15"/>
      <c r="D288" s="15"/>
      <c r="E288" s="15"/>
      <c r="F288" s="15"/>
      <c r="G288" s="15"/>
      <c r="H288" s="15"/>
      <c r="I288" s="15"/>
      <c r="J288" s="15"/>
      <c r="K288" s="15"/>
      <c r="L288" s="15"/>
      <c r="M288" s="15"/>
      <c r="N288" s="14"/>
      <c r="O288" s="15"/>
      <c r="P288" s="15"/>
      <c r="Q288" s="82"/>
      <c r="R288" s="82"/>
      <c r="S288" s="82"/>
      <c r="T288" s="82"/>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24"/>
      <c r="AR288" s="24"/>
      <c r="AS288" s="24"/>
      <c r="AT288" s="24"/>
      <c r="AU288" s="1"/>
      <c r="AV288" s="1"/>
      <c r="AW288" s="1"/>
      <c r="AX288" s="1"/>
      <c r="AY288" s="1"/>
      <c r="AZ288" s="1"/>
      <c r="BA288" s="1"/>
      <c r="BB288" s="1"/>
      <c r="BC288" s="1"/>
      <c r="BD288" s="1"/>
    </row>
    <row r="289" spans="1:56" ht="15" customHeight="1" x14ac:dyDescent="0.2">
      <c r="A289" s="51"/>
      <c r="B289" s="140" t="s">
        <v>133</v>
      </c>
      <c r="C289" s="119"/>
      <c r="D289" s="119"/>
      <c r="E289" s="119"/>
      <c r="F289" s="119"/>
      <c r="G289" s="119"/>
      <c r="H289" s="119"/>
      <c r="I289" s="119"/>
      <c r="J289" s="119"/>
      <c r="K289" s="119"/>
      <c r="L289" s="119"/>
      <c r="M289" s="119"/>
      <c r="N289" s="119"/>
      <c r="O289" s="119"/>
      <c r="P289" s="15"/>
      <c r="Q289" s="221"/>
      <c r="R289" s="222"/>
      <c r="S289" s="222"/>
      <c r="T289" s="223"/>
      <c r="U289" s="224" t="s">
        <v>68</v>
      </c>
      <c r="V289" s="141"/>
      <c r="W289" s="15"/>
      <c r="X289" s="15"/>
      <c r="Y289" s="15"/>
      <c r="Z289" s="15"/>
      <c r="AA289" s="15"/>
      <c r="AB289" s="15"/>
      <c r="AC289" s="15"/>
      <c r="AD289" s="15"/>
      <c r="AE289" s="15"/>
      <c r="AF289" s="15"/>
      <c r="AG289" s="15"/>
      <c r="AH289" s="15"/>
      <c r="AI289" s="15"/>
      <c r="AJ289" s="15"/>
      <c r="AK289" s="15"/>
      <c r="AL289" s="15"/>
      <c r="AM289" s="15"/>
      <c r="AN289" s="15"/>
      <c r="AO289" s="15"/>
      <c r="AP289" s="15"/>
      <c r="AQ289" s="24">
        <f>IF(Q289=0,0,IF(Q289&lt;25,42,IF(Q289&lt;49,84,IF(Q289&lt;73,126,IF(Q289&lt;96,168,210)))))</f>
        <v>0</v>
      </c>
      <c r="AR289" s="24"/>
      <c r="AS289" s="24"/>
      <c r="AT289" s="24"/>
      <c r="AU289" s="1"/>
      <c r="AV289" s="1"/>
      <c r="AW289" s="1"/>
      <c r="AX289" s="1"/>
      <c r="AY289" s="1"/>
      <c r="AZ289" s="1"/>
      <c r="BA289" s="1"/>
      <c r="BB289" s="1"/>
      <c r="BC289" s="1"/>
      <c r="BD289" s="1"/>
    </row>
    <row r="290" spans="1:56" ht="2.25" customHeight="1" x14ac:dyDescent="0.2">
      <c r="A290" s="51"/>
      <c r="B290" s="15"/>
      <c r="C290" s="15"/>
      <c r="D290" s="15"/>
      <c r="E290" s="15"/>
      <c r="F290" s="15"/>
      <c r="G290" s="15"/>
      <c r="H290" s="15"/>
      <c r="I290" s="15"/>
      <c r="J290" s="15"/>
      <c r="K290" s="15"/>
      <c r="L290" s="15"/>
      <c r="M290" s="15"/>
      <c r="N290" s="14"/>
      <c r="O290" s="15"/>
      <c r="P290" s="15"/>
      <c r="Q290" s="82"/>
      <c r="R290" s="82"/>
      <c r="S290" s="82"/>
      <c r="T290" s="82"/>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24"/>
      <c r="AR290" s="24"/>
      <c r="AS290" s="24"/>
      <c r="AT290" s="24"/>
      <c r="AU290" s="1"/>
      <c r="AV290" s="1"/>
      <c r="AW290" s="1"/>
      <c r="AX290" s="1"/>
      <c r="AY290" s="1"/>
      <c r="AZ290" s="1"/>
      <c r="BA290" s="1"/>
      <c r="BB290" s="1"/>
      <c r="BC290" s="1"/>
      <c r="BD290" s="1"/>
    </row>
    <row r="291" spans="1:56" ht="15" customHeight="1" x14ac:dyDescent="0.2">
      <c r="A291" s="51"/>
      <c r="B291" s="140" t="s">
        <v>134</v>
      </c>
      <c r="C291" s="119"/>
      <c r="D291" s="119"/>
      <c r="E291" s="119"/>
      <c r="F291" s="119"/>
      <c r="G291" s="119"/>
      <c r="H291" s="119"/>
      <c r="I291" s="119"/>
      <c r="J291" s="119"/>
      <c r="K291" s="119"/>
      <c r="L291" s="119"/>
      <c r="M291" s="119"/>
      <c r="N291" s="119"/>
      <c r="O291" s="119"/>
      <c r="P291" s="15"/>
      <c r="Q291" s="221"/>
      <c r="R291" s="222"/>
      <c r="S291" s="222"/>
      <c r="T291" s="223"/>
      <c r="U291" s="224" t="s">
        <v>68</v>
      </c>
      <c r="V291" s="141"/>
      <c r="W291" s="15"/>
      <c r="X291" s="15"/>
      <c r="Y291" s="15"/>
      <c r="Z291" s="15"/>
      <c r="AA291" s="15"/>
      <c r="AB291" s="15"/>
      <c r="AC291" s="15"/>
      <c r="AD291" s="15"/>
      <c r="AE291" s="15"/>
      <c r="AF291" s="15"/>
      <c r="AG291" s="15"/>
      <c r="AH291" s="15"/>
      <c r="AI291" s="15"/>
      <c r="AJ291" s="15"/>
      <c r="AK291" s="15"/>
      <c r="AL291" s="15"/>
      <c r="AM291" s="15"/>
      <c r="AN291" s="15"/>
      <c r="AO291" s="15"/>
      <c r="AP291" s="15"/>
      <c r="AQ291" s="24">
        <f>IF(Q291=0,0,IF(Q291&lt;25,42,IF(Q291&lt;49,84,IF(Q291&lt;73,126,IF(Q291&lt;96,168,210)))))</f>
        <v>0</v>
      </c>
      <c r="AR291" s="24"/>
      <c r="AS291" s="24"/>
      <c r="AT291" s="24"/>
      <c r="AU291" s="1"/>
      <c r="AV291" s="1"/>
      <c r="AW291" s="1"/>
      <c r="AX291" s="1"/>
      <c r="AY291" s="1"/>
      <c r="AZ291" s="1"/>
      <c r="BA291" s="1"/>
      <c r="BB291" s="1"/>
      <c r="BC291" s="1"/>
      <c r="BD291" s="1"/>
    </row>
    <row r="292" spans="1:56" ht="2.25" customHeight="1" x14ac:dyDescent="0.2">
      <c r="A292" s="51"/>
      <c r="B292" s="15"/>
      <c r="C292" s="15"/>
      <c r="D292" s="15"/>
      <c r="E292" s="15"/>
      <c r="F292" s="15"/>
      <c r="G292" s="15"/>
      <c r="H292" s="15"/>
      <c r="I292" s="15"/>
      <c r="J292" s="15"/>
      <c r="K292" s="15"/>
      <c r="L292" s="15"/>
      <c r="M292" s="15"/>
      <c r="N292" s="14"/>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24"/>
      <c r="AR292" s="24"/>
      <c r="AS292" s="24"/>
      <c r="AT292" s="24"/>
      <c r="AU292" s="1"/>
      <c r="AV292" s="1"/>
      <c r="AW292" s="1"/>
      <c r="AX292" s="1"/>
      <c r="AY292" s="1"/>
      <c r="AZ292" s="1"/>
      <c r="BA292" s="1"/>
      <c r="BB292" s="1"/>
      <c r="BC292" s="1"/>
      <c r="BD292" s="1"/>
    </row>
    <row r="293" spans="1:56" ht="15" customHeight="1" x14ac:dyDescent="0.2">
      <c r="A293" s="51"/>
      <c r="B293" s="140" t="s">
        <v>135</v>
      </c>
      <c r="C293" s="119"/>
      <c r="D293" s="119"/>
      <c r="E293" s="119"/>
      <c r="F293" s="119"/>
      <c r="G293" s="119"/>
      <c r="H293" s="119"/>
      <c r="I293" s="119"/>
      <c r="J293" s="119"/>
      <c r="K293" s="119"/>
      <c r="L293" s="119"/>
      <c r="M293" s="119"/>
      <c r="N293" s="119"/>
      <c r="O293" s="119"/>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24"/>
      <c r="AR293" s="24"/>
      <c r="AS293" s="24"/>
      <c r="AT293" s="24"/>
      <c r="AU293" s="1"/>
      <c r="AV293" s="1"/>
      <c r="AW293" s="1"/>
      <c r="AX293" s="1"/>
      <c r="AY293" s="1"/>
      <c r="AZ293" s="1"/>
      <c r="BA293" s="1"/>
      <c r="BB293" s="1"/>
      <c r="BC293" s="1"/>
      <c r="BD293" s="1"/>
    </row>
    <row r="294" spans="1:56" ht="15" customHeight="1" x14ac:dyDescent="0.2">
      <c r="A294" s="51"/>
      <c r="B294" s="119"/>
      <c r="C294" s="119"/>
      <c r="D294" s="119"/>
      <c r="E294" s="119"/>
      <c r="F294" s="119"/>
      <c r="G294" s="119"/>
      <c r="H294" s="119"/>
      <c r="I294" s="119"/>
      <c r="J294" s="119"/>
      <c r="K294" s="119"/>
      <c r="L294" s="119"/>
      <c r="M294" s="119"/>
      <c r="N294" s="119"/>
      <c r="O294" s="119"/>
      <c r="P294" s="15"/>
      <c r="Q294" s="200">
        <f>SUM(Q277,Q279,Q281,Q283,Q285,Q287,Q289,Q291)</f>
        <v>0</v>
      </c>
      <c r="R294" s="201"/>
      <c r="S294" s="201"/>
      <c r="T294" s="202"/>
      <c r="U294" s="224" t="s">
        <v>68</v>
      </c>
      <c r="V294" s="141"/>
      <c r="W294" s="15"/>
      <c r="X294" s="15"/>
      <c r="Y294" s="15"/>
      <c r="Z294" s="15"/>
      <c r="AA294" s="15"/>
      <c r="AB294" s="15"/>
      <c r="AC294" s="15"/>
      <c r="AD294" s="15"/>
      <c r="AE294" s="15"/>
      <c r="AF294" s="15"/>
      <c r="AG294" s="15"/>
      <c r="AH294" s="15"/>
      <c r="AI294" s="15"/>
      <c r="AJ294" s="15"/>
      <c r="AK294" s="15"/>
      <c r="AL294" s="15"/>
      <c r="AM294" s="15"/>
      <c r="AN294" s="15"/>
      <c r="AO294" s="15"/>
      <c r="AP294" s="15"/>
      <c r="AQ294" s="24">
        <f>SUM(AQ277,AQ279,AQ281,AQ283,AQ285,AQ287,AQ289,AQ291)</f>
        <v>0</v>
      </c>
      <c r="AR294" s="24"/>
      <c r="AS294" s="24"/>
      <c r="AT294" s="24"/>
      <c r="AU294" s="1"/>
      <c r="AV294" s="1"/>
      <c r="AW294" s="1"/>
      <c r="AX294" s="1"/>
      <c r="AY294" s="1"/>
      <c r="AZ294" s="1"/>
      <c r="BA294" s="1"/>
      <c r="BB294" s="1"/>
      <c r="BC294" s="1"/>
      <c r="BD294" s="1"/>
    </row>
    <row r="295" spans="1:56" ht="2.25" customHeight="1" x14ac:dyDescent="0.2">
      <c r="A295" s="51"/>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
      <c r="AV295" s="1"/>
      <c r="AW295" s="1"/>
      <c r="AX295" s="1"/>
      <c r="AY295" s="1"/>
      <c r="AZ295" s="1"/>
      <c r="BA295" s="1"/>
      <c r="BB295" s="1"/>
      <c r="BC295" s="1"/>
      <c r="BD295" s="1"/>
    </row>
    <row r="296" spans="1:56" ht="15" customHeight="1" x14ac:dyDescent="0.2">
      <c r="A296" s="140"/>
      <c r="B296" s="140"/>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K296" s="140"/>
      <c r="AL296" s="140"/>
      <c r="AM296" s="140"/>
      <c r="AN296" s="140"/>
      <c r="AO296" s="140"/>
      <c r="AP296" s="140"/>
      <c r="AQ296" s="15"/>
      <c r="AR296" s="15"/>
      <c r="AS296" s="15"/>
      <c r="AT296" s="15"/>
      <c r="AU296" s="1"/>
      <c r="AV296" s="1"/>
      <c r="AW296" s="1"/>
      <c r="AX296" s="1"/>
      <c r="AY296" s="1"/>
      <c r="AZ296" s="1"/>
      <c r="BA296" s="1"/>
      <c r="BB296" s="1"/>
      <c r="BC296" s="1"/>
      <c r="BD296" s="1"/>
    </row>
    <row r="297" spans="1:56" ht="2.25" customHeight="1" x14ac:dyDescent="0.2">
      <c r="A297" s="51"/>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5"/>
      <c r="AQ297" s="15"/>
      <c r="AR297" s="15"/>
      <c r="AS297" s="15"/>
      <c r="AT297" s="15"/>
      <c r="AU297" s="1"/>
      <c r="AV297" s="1"/>
      <c r="AW297" s="1"/>
      <c r="AX297" s="1"/>
      <c r="AY297" s="1"/>
      <c r="AZ297" s="1"/>
      <c r="BA297" s="1"/>
      <c r="BB297" s="1"/>
      <c r="BC297" s="1"/>
      <c r="BD297" s="1"/>
    </row>
    <row r="298" spans="1:56" ht="15" customHeight="1" x14ac:dyDescent="0.2">
      <c r="A298" s="51">
        <v>31</v>
      </c>
      <c r="B298" s="171" t="s">
        <v>193</v>
      </c>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5"/>
      <c r="AR298" s="15"/>
      <c r="AS298" s="15"/>
      <c r="AT298" s="15"/>
      <c r="AU298" s="1"/>
      <c r="AV298" s="1"/>
      <c r="AW298" s="1"/>
      <c r="AX298" s="1"/>
      <c r="AY298" s="1"/>
      <c r="AZ298" s="1"/>
      <c r="BA298" s="1"/>
      <c r="BB298" s="1"/>
      <c r="BC298" s="1"/>
      <c r="BD298" s="1"/>
    </row>
    <row r="299" spans="1:56" ht="23.25" customHeight="1" x14ac:dyDescent="0.2">
      <c r="A299" s="51"/>
      <c r="B299" s="121"/>
      <c r="C299" s="121"/>
      <c r="D299" s="121"/>
      <c r="E299" s="121"/>
      <c r="F299" s="121"/>
      <c r="G299" s="121"/>
      <c r="H299" s="121"/>
      <c r="I299" s="121"/>
      <c r="J299" s="121"/>
      <c r="K299" s="121"/>
      <c r="L299" s="121"/>
      <c r="M299" s="121"/>
      <c r="N299" s="121"/>
      <c r="O299" s="121"/>
      <c r="P299" s="121"/>
      <c r="Q299" s="121"/>
      <c r="R299" s="121"/>
      <c r="S299" s="121"/>
      <c r="T299" s="121"/>
      <c r="U299" s="121"/>
      <c r="V299" s="121"/>
      <c r="W299" s="121"/>
      <c r="X299" s="121"/>
      <c r="Y299" s="121"/>
      <c r="Z299" s="121"/>
      <c r="AA299" s="121"/>
      <c r="AB299" s="121"/>
      <c r="AC299" s="121"/>
      <c r="AD299" s="121"/>
      <c r="AE299" s="121"/>
      <c r="AF299" s="121"/>
      <c r="AG299" s="121"/>
      <c r="AH299" s="121"/>
      <c r="AI299" s="121"/>
      <c r="AJ299" s="121"/>
      <c r="AK299" s="121"/>
      <c r="AL299" s="121"/>
      <c r="AM299" s="121"/>
      <c r="AN299" s="121"/>
      <c r="AO299" s="121"/>
      <c r="AP299" s="121"/>
      <c r="AQ299" s="15"/>
      <c r="AR299" s="15"/>
      <c r="AS299" s="15"/>
      <c r="AT299" s="15"/>
      <c r="AU299" s="1"/>
      <c r="AV299" s="1"/>
      <c r="AW299" s="1"/>
      <c r="AX299" s="1"/>
      <c r="AY299" s="1"/>
      <c r="AZ299" s="1"/>
      <c r="BA299" s="1"/>
      <c r="BB299" s="1"/>
      <c r="BC299" s="1"/>
      <c r="BD299" s="1"/>
    </row>
    <row r="300" spans="1:56" ht="4.5" customHeight="1" x14ac:dyDescent="0.2">
      <c r="A300" s="51"/>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
      <c r="AV300" s="1"/>
      <c r="AW300" s="1"/>
      <c r="AX300" s="1"/>
      <c r="AY300" s="1"/>
      <c r="AZ300" s="1"/>
      <c r="BA300" s="1"/>
      <c r="BB300" s="1"/>
      <c r="BC300" s="1"/>
      <c r="BD300" s="1"/>
    </row>
    <row r="301" spans="1:56" ht="15" customHeight="1" x14ac:dyDescent="0.2">
      <c r="A301" s="51"/>
      <c r="B301" s="220" t="s">
        <v>71</v>
      </c>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5"/>
      <c r="AR301" s="15"/>
      <c r="AS301" s="15"/>
      <c r="AT301" s="15"/>
      <c r="AU301" s="1"/>
      <c r="AV301" s="1"/>
      <c r="AW301" s="1"/>
      <c r="AX301" s="1"/>
      <c r="AY301" s="1"/>
      <c r="AZ301" s="1"/>
      <c r="BA301" s="1"/>
      <c r="BB301" s="1"/>
      <c r="BC301" s="1"/>
      <c r="BD301" s="1"/>
    </row>
    <row r="302" spans="1:56" ht="15" customHeight="1" x14ac:dyDescent="0.2">
      <c r="A302" s="51"/>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
      <c r="AV302" s="1"/>
      <c r="AW302" s="1"/>
      <c r="AX302" s="1"/>
      <c r="AY302" s="1"/>
      <c r="AZ302" s="1"/>
      <c r="BA302" s="1"/>
      <c r="BB302" s="1"/>
      <c r="BC302" s="1"/>
      <c r="BD302" s="1"/>
    </row>
    <row r="303" spans="1:56" ht="15" customHeight="1" x14ac:dyDescent="0.2">
      <c r="A303" s="51"/>
      <c r="B303" s="140" t="s">
        <v>194</v>
      </c>
      <c r="C303" s="119"/>
      <c r="D303" s="119"/>
      <c r="E303" s="119"/>
      <c r="F303" s="119"/>
      <c r="G303" s="119"/>
      <c r="H303" s="119"/>
      <c r="I303" s="119"/>
      <c r="J303" s="119"/>
      <c r="K303" s="119"/>
      <c r="L303" s="119"/>
      <c r="M303" s="119"/>
      <c r="N303" s="119"/>
      <c r="O303" s="119"/>
      <c r="P303" s="15"/>
      <c r="Q303" s="142">
        <f>IF(Q265=0,0,AQ303)</f>
        <v>0</v>
      </c>
      <c r="R303" s="143"/>
      <c r="S303" s="143"/>
      <c r="T303" s="143"/>
      <c r="U303" s="143"/>
      <c r="V303" s="144"/>
      <c r="W303" s="119" t="s">
        <v>69</v>
      </c>
      <c r="X303" s="119"/>
      <c r="Y303" s="15"/>
      <c r="Z303" s="15"/>
      <c r="AA303" s="15"/>
      <c r="AB303" s="15"/>
      <c r="AC303" s="15"/>
      <c r="AD303" s="15"/>
      <c r="AE303" s="15"/>
      <c r="AF303" s="15"/>
      <c r="AG303" s="15"/>
      <c r="AH303" s="15"/>
      <c r="AI303" s="15"/>
      <c r="AJ303" s="15"/>
      <c r="AK303" s="15"/>
      <c r="AL303" s="15"/>
      <c r="AM303" s="15"/>
      <c r="AN303" s="15"/>
      <c r="AO303" s="15"/>
      <c r="AP303" s="15"/>
      <c r="AQ303" s="15">
        <f>IF($Q$265&lt;26,250,IF($Q$265&lt;45,360,IF($Q$265&lt;57,485,IF($Q$265&lt;66,590,IF($Q$265&lt;72,675,IF($Q$265&lt;166,760+7.9*($Q$265-72),IF($Q$265&lt;350,1495+6.9*($Q$265-165),IF($Q$265&gt;349,2765+6.3*($Q$265-349)))))))))</f>
        <v>250</v>
      </c>
      <c r="AR303" s="15"/>
      <c r="AS303" s="15"/>
      <c r="AT303" s="15"/>
      <c r="AU303" s="1"/>
      <c r="AV303" s="1"/>
      <c r="AW303" s="1"/>
      <c r="AX303" s="1"/>
      <c r="AY303" s="1"/>
      <c r="AZ303" s="1"/>
      <c r="BA303" s="1"/>
      <c r="BB303" s="1"/>
      <c r="BC303" s="1"/>
      <c r="BD303" s="1"/>
    </row>
    <row r="304" spans="1:56" ht="2.25" customHeight="1" x14ac:dyDescent="0.2">
      <c r="A304" s="51"/>
      <c r="B304" s="15"/>
      <c r="C304" s="15"/>
      <c r="D304" s="15"/>
      <c r="E304" s="15"/>
      <c r="F304" s="15"/>
      <c r="G304" s="15"/>
      <c r="H304" s="15"/>
      <c r="I304" s="15"/>
      <c r="J304" s="15"/>
      <c r="K304" s="15"/>
      <c r="L304" s="15"/>
      <c r="M304" s="15"/>
      <c r="N304" s="14"/>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
      <c r="AV304" s="1"/>
      <c r="AW304" s="1"/>
      <c r="AX304" s="1"/>
      <c r="AY304" s="1"/>
      <c r="AZ304" s="1"/>
      <c r="BA304" s="1"/>
      <c r="BB304" s="1"/>
      <c r="BC304" s="1"/>
      <c r="BD304" s="1"/>
    </row>
    <row r="305" spans="1:56" ht="15" customHeight="1" x14ac:dyDescent="0.2">
      <c r="A305" s="51"/>
      <c r="B305" s="140" t="s">
        <v>195</v>
      </c>
      <c r="C305" s="119"/>
      <c r="D305" s="119"/>
      <c r="E305" s="119"/>
      <c r="F305" s="119"/>
      <c r="G305" s="119"/>
      <c r="H305" s="119"/>
      <c r="I305" s="119"/>
      <c r="J305" s="119"/>
      <c r="K305" s="119"/>
      <c r="L305" s="119"/>
      <c r="M305" s="119"/>
      <c r="N305" s="119"/>
      <c r="O305" s="119"/>
      <c r="P305" s="15"/>
      <c r="Q305" s="142">
        <f>IF(AND(Q261&gt;0,Q263&gt;0),Q303*0.05,0)</f>
        <v>0</v>
      </c>
      <c r="R305" s="143"/>
      <c r="S305" s="143"/>
      <c r="T305" s="143"/>
      <c r="U305" s="143"/>
      <c r="V305" s="144"/>
      <c r="W305" s="119" t="s">
        <v>69</v>
      </c>
      <c r="X305" s="119"/>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
      <c r="AV305" s="1"/>
      <c r="AW305" s="1"/>
      <c r="AX305" s="1"/>
      <c r="AY305" s="1"/>
      <c r="AZ305" s="1"/>
      <c r="BA305" s="1"/>
      <c r="BB305" s="1"/>
      <c r="BC305" s="1"/>
      <c r="BD305" s="1"/>
    </row>
    <row r="306" spans="1:56" ht="2.25" customHeight="1" x14ac:dyDescent="0.2">
      <c r="A306" s="51"/>
      <c r="B306" s="15"/>
      <c r="C306" s="15"/>
      <c r="D306" s="15"/>
      <c r="E306" s="15"/>
      <c r="F306" s="15"/>
      <c r="G306" s="15"/>
      <c r="H306" s="15"/>
      <c r="I306" s="15"/>
      <c r="J306" s="15"/>
      <c r="K306" s="15"/>
      <c r="L306" s="15"/>
      <c r="M306" s="15"/>
      <c r="N306" s="14"/>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
      <c r="AV306" s="1"/>
      <c r="AW306" s="1"/>
      <c r="AX306" s="1"/>
      <c r="AY306" s="1"/>
      <c r="AZ306" s="1"/>
      <c r="BA306" s="1"/>
      <c r="BB306" s="1"/>
      <c r="BC306" s="1"/>
      <c r="BD306" s="1"/>
    </row>
    <row r="307" spans="1:56" ht="15" customHeight="1" x14ac:dyDescent="0.2">
      <c r="A307" s="51"/>
      <c r="B307" s="140" t="s">
        <v>196</v>
      </c>
      <c r="C307" s="119"/>
      <c r="D307" s="119"/>
      <c r="E307" s="119"/>
      <c r="F307" s="119"/>
      <c r="G307" s="119"/>
      <c r="H307" s="119"/>
      <c r="I307" s="119"/>
      <c r="J307" s="119"/>
      <c r="K307" s="119"/>
      <c r="L307" s="119"/>
      <c r="M307" s="119"/>
      <c r="N307" s="119"/>
      <c r="O307" s="119"/>
      <c r="P307" s="15"/>
      <c r="Q307" s="142">
        <f>AQ294</f>
        <v>0</v>
      </c>
      <c r="R307" s="143"/>
      <c r="S307" s="143"/>
      <c r="T307" s="143"/>
      <c r="U307" s="143"/>
      <c r="V307" s="144"/>
      <c r="W307" s="119" t="s">
        <v>69</v>
      </c>
      <c r="X307" s="119"/>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
      <c r="AV307" s="1"/>
      <c r="AW307" s="1"/>
      <c r="AX307" s="1"/>
      <c r="AY307" s="1"/>
      <c r="AZ307" s="1"/>
      <c r="BA307" s="1"/>
      <c r="BB307" s="1"/>
      <c r="BC307" s="1"/>
      <c r="BD307" s="1"/>
    </row>
    <row r="308" spans="1:56" ht="2.25" customHeight="1" x14ac:dyDescent="0.2">
      <c r="A308" s="51"/>
      <c r="B308" s="15"/>
      <c r="C308" s="15"/>
      <c r="D308" s="15"/>
      <c r="E308" s="15"/>
      <c r="F308" s="15"/>
      <c r="G308" s="15"/>
      <c r="H308" s="15"/>
      <c r="I308" s="15"/>
      <c r="J308" s="15"/>
      <c r="K308" s="15"/>
      <c r="L308" s="15"/>
      <c r="M308" s="15"/>
      <c r="N308" s="14"/>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
      <c r="AV308" s="1"/>
      <c r="AW308" s="1"/>
      <c r="AX308" s="1"/>
      <c r="AY308" s="1"/>
      <c r="AZ308" s="1"/>
      <c r="BA308" s="1"/>
      <c r="BB308" s="1"/>
      <c r="BC308" s="1"/>
      <c r="BD308" s="1"/>
    </row>
    <row r="309" spans="1:56" ht="15" customHeight="1" x14ac:dyDescent="0.2">
      <c r="A309" s="51"/>
      <c r="B309" s="140" t="s">
        <v>197</v>
      </c>
      <c r="C309" s="119"/>
      <c r="D309" s="119"/>
      <c r="E309" s="119"/>
      <c r="F309" s="119"/>
      <c r="G309" s="119"/>
      <c r="H309" s="119"/>
      <c r="I309" s="119"/>
      <c r="J309" s="119"/>
      <c r="K309" s="119"/>
      <c r="L309" s="119"/>
      <c r="M309" s="119"/>
      <c r="N309" s="119"/>
      <c r="O309" s="119"/>
      <c r="P309" s="15"/>
      <c r="Q309" s="142">
        <f>IF(AND(AQ265&gt;40,AQ265&lt;120),80,0)</f>
        <v>0</v>
      </c>
      <c r="R309" s="143"/>
      <c r="S309" s="143"/>
      <c r="T309" s="143"/>
      <c r="U309" s="143"/>
      <c r="V309" s="144"/>
      <c r="W309" s="119" t="s">
        <v>69</v>
      </c>
      <c r="X309" s="119"/>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
      <c r="AV309" s="1"/>
      <c r="AW309" s="1"/>
      <c r="AX309" s="1"/>
      <c r="AY309" s="1"/>
      <c r="AZ309" s="1"/>
      <c r="BA309" s="1"/>
      <c r="BB309" s="1"/>
      <c r="BC309" s="1"/>
      <c r="BD309" s="1"/>
    </row>
    <row r="310" spans="1:56" ht="2.25" customHeight="1" x14ac:dyDescent="0.2">
      <c r="A310" s="51"/>
      <c r="B310" s="15"/>
      <c r="C310" s="15"/>
      <c r="D310" s="15"/>
      <c r="E310" s="15"/>
      <c r="F310" s="15"/>
      <c r="G310" s="15"/>
      <c r="H310" s="15"/>
      <c r="I310" s="15"/>
      <c r="J310" s="15"/>
      <c r="K310" s="15"/>
      <c r="L310" s="15"/>
      <c r="M310" s="15"/>
      <c r="N310" s="14"/>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
      <c r="AV310" s="1"/>
      <c r="AW310" s="1"/>
      <c r="AX310" s="1"/>
      <c r="AY310" s="1"/>
      <c r="AZ310" s="1"/>
      <c r="BA310" s="1"/>
      <c r="BB310" s="1"/>
      <c r="BC310" s="1"/>
      <c r="BD310" s="1"/>
    </row>
    <row r="311" spans="1:56" ht="15" customHeight="1" x14ac:dyDescent="0.2">
      <c r="A311" s="51"/>
      <c r="B311" s="140" t="s">
        <v>198</v>
      </c>
      <c r="C311" s="119"/>
      <c r="D311" s="119"/>
      <c r="E311" s="119"/>
      <c r="F311" s="119"/>
      <c r="G311" s="119"/>
      <c r="H311" s="119"/>
      <c r="I311" s="119"/>
      <c r="J311" s="119"/>
      <c r="K311" s="119"/>
      <c r="L311" s="119"/>
      <c r="M311" s="119"/>
      <c r="N311" s="119"/>
      <c r="O311" s="119"/>
      <c r="P311" s="15"/>
      <c r="Q311" s="142">
        <f>SUM(Q303,Q305,Q307,Q309)</f>
        <v>0</v>
      </c>
      <c r="R311" s="143"/>
      <c r="S311" s="143"/>
      <c r="T311" s="143"/>
      <c r="U311" s="143"/>
      <c r="V311" s="144"/>
      <c r="W311" s="119" t="s">
        <v>69</v>
      </c>
      <c r="X311" s="119"/>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
      <c r="AV311" s="1"/>
      <c r="AW311" s="1"/>
      <c r="AX311" s="1"/>
      <c r="AY311" s="1"/>
      <c r="AZ311" s="1"/>
      <c r="BA311" s="1"/>
      <c r="BB311" s="1"/>
      <c r="BC311" s="1"/>
      <c r="BD311" s="1"/>
    </row>
    <row r="312" spans="1:56" ht="15" customHeight="1" x14ac:dyDescent="0.2">
      <c r="A312" s="51"/>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
      <c r="AV312" s="1"/>
      <c r="AW312" s="1"/>
      <c r="AX312" s="1"/>
      <c r="AY312" s="1"/>
      <c r="AZ312" s="1"/>
      <c r="BA312" s="1"/>
      <c r="BB312" s="1"/>
      <c r="BC312" s="1"/>
      <c r="BD312" s="1"/>
    </row>
    <row r="313" spans="1:56" ht="15" customHeight="1" x14ac:dyDescent="0.2">
      <c r="A313" s="51"/>
      <c r="B313" s="220" t="s">
        <v>199</v>
      </c>
      <c r="C313" s="220"/>
      <c r="D313" s="220"/>
      <c r="E313" s="220"/>
      <c r="F313" s="220"/>
      <c r="G313" s="220"/>
      <c r="H313" s="220"/>
      <c r="I313" s="220"/>
      <c r="J313" s="220"/>
      <c r="K313" s="220"/>
      <c r="L313" s="220"/>
      <c r="M313" s="220"/>
      <c r="N313" s="220"/>
      <c r="O313" s="220"/>
      <c r="P313" s="220"/>
      <c r="Q313" s="220"/>
      <c r="R313" s="220"/>
      <c r="S313" s="220"/>
      <c r="T313" s="220"/>
      <c r="U313" s="220"/>
      <c r="V313" s="220"/>
      <c r="W313" s="220"/>
      <c r="X313" s="220"/>
      <c r="Y313" s="220"/>
      <c r="Z313" s="220"/>
      <c r="AA313" s="220"/>
      <c r="AB313" s="220"/>
      <c r="AC313" s="220"/>
      <c r="AD313" s="220"/>
      <c r="AE313" s="220"/>
      <c r="AF313" s="220"/>
      <c r="AG313" s="220"/>
      <c r="AH313" s="220"/>
      <c r="AI313" s="220"/>
      <c r="AJ313" s="220"/>
      <c r="AK313" s="220"/>
      <c r="AL313" s="220"/>
      <c r="AM313" s="220"/>
      <c r="AN313" s="220"/>
      <c r="AO313" s="220"/>
      <c r="AP313" s="119"/>
      <c r="AQ313" s="15"/>
      <c r="AR313" s="15"/>
      <c r="AS313" s="15"/>
      <c r="AT313" s="15"/>
      <c r="AU313" s="1"/>
      <c r="AV313" s="1"/>
      <c r="AW313" s="1"/>
      <c r="AX313" s="1"/>
      <c r="AY313" s="1"/>
      <c r="AZ313" s="1"/>
      <c r="BA313" s="1"/>
      <c r="BB313" s="1"/>
      <c r="BC313" s="1"/>
      <c r="BD313" s="1"/>
    </row>
    <row r="314" spans="1:56" ht="15" customHeight="1" x14ac:dyDescent="0.2">
      <c r="A314" s="51"/>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
      <c r="AV314" s="1"/>
      <c r="AW314" s="1"/>
      <c r="AX314" s="1"/>
      <c r="AY314" s="1"/>
      <c r="AZ314" s="1"/>
      <c r="BA314" s="1"/>
      <c r="BB314" s="1"/>
      <c r="BC314" s="1"/>
      <c r="BD314" s="1"/>
    </row>
    <row r="315" spans="1:56" ht="15" customHeight="1" x14ac:dyDescent="0.2">
      <c r="A315" s="51"/>
      <c r="B315" s="142">
        <f>IF(AQ265&lt;120,0,IF(AQ265&lt;221,320,IF(AQ265&lt;491,485,805)))</f>
        <v>0</v>
      </c>
      <c r="C315" s="143"/>
      <c r="D315" s="143"/>
      <c r="E315" s="143"/>
      <c r="F315" s="143"/>
      <c r="G315" s="144"/>
      <c r="H315" s="119" t="s">
        <v>69</v>
      </c>
      <c r="I315" s="119"/>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
      <c r="AV315" s="1"/>
      <c r="AW315" s="1"/>
      <c r="AX315" s="1"/>
      <c r="AY315" s="1"/>
      <c r="AZ315" s="1"/>
      <c r="BA315" s="1"/>
      <c r="BB315" s="1"/>
      <c r="BC315" s="1"/>
      <c r="BD315" s="1"/>
    </row>
    <row r="316" spans="1:56" ht="15" customHeight="1" x14ac:dyDescent="0.2">
      <c r="A316" s="51"/>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
      <c r="AV316" s="1"/>
      <c r="AW316" s="1"/>
      <c r="AX316" s="1"/>
      <c r="AY316" s="1"/>
      <c r="AZ316" s="1"/>
      <c r="BA316" s="1"/>
      <c r="BB316" s="1"/>
      <c r="BC316" s="1"/>
      <c r="BD316" s="1"/>
    </row>
    <row r="317" spans="1:56" ht="15" customHeight="1" x14ac:dyDescent="0.2">
      <c r="A317" s="51"/>
      <c r="B317" s="220" t="s">
        <v>72</v>
      </c>
      <c r="C317" s="220"/>
      <c r="D317" s="220"/>
      <c r="E317" s="220"/>
      <c r="F317" s="220"/>
      <c r="G317" s="220"/>
      <c r="H317" s="220"/>
      <c r="I317" s="220"/>
      <c r="J317" s="220"/>
      <c r="K317" s="220"/>
      <c r="L317" s="220"/>
      <c r="M317" s="220"/>
      <c r="N317" s="220"/>
      <c r="O317" s="220"/>
      <c r="P317" s="220"/>
      <c r="Q317" s="220"/>
      <c r="R317" s="220"/>
      <c r="S317" s="220"/>
      <c r="T317" s="220"/>
      <c r="U317" s="220"/>
      <c r="V317" s="220"/>
      <c r="W317" s="220"/>
      <c r="X317" s="220"/>
      <c r="Y317" s="220"/>
      <c r="Z317" s="220"/>
      <c r="AA317" s="220"/>
      <c r="AB317" s="220"/>
      <c r="AC317" s="220"/>
      <c r="AD317" s="220"/>
      <c r="AE317" s="220"/>
      <c r="AF317" s="220"/>
      <c r="AG317" s="220"/>
      <c r="AH317" s="220"/>
      <c r="AI317" s="220"/>
      <c r="AJ317" s="220"/>
      <c r="AK317" s="220"/>
      <c r="AL317" s="220"/>
      <c r="AM317" s="220"/>
      <c r="AN317" s="220"/>
      <c r="AO317" s="220"/>
      <c r="AP317" s="119"/>
      <c r="AQ317" s="15"/>
      <c r="AR317" s="15"/>
      <c r="AS317" s="15"/>
      <c r="AT317" s="15"/>
      <c r="AU317" s="1"/>
      <c r="AV317" s="1"/>
      <c r="AW317" s="1"/>
      <c r="AX317" s="1"/>
      <c r="AY317" s="1"/>
      <c r="AZ317" s="1"/>
      <c r="BA317" s="1"/>
      <c r="BB317" s="1"/>
      <c r="BC317" s="1"/>
      <c r="BD317" s="1"/>
    </row>
    <row r="318" spans="1:56" ht="15" customHeight="1" x14ac:dyDescent="0.2">
      <c r="A318" s="51"/>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
      <c r="AV318" s="1"/>
      <c r="AW318" s="1"/>
      <c r="AX318" s="1"/>
      <c r="AY318" s="1"/>
      <c r="AZ318" s="1"/>
      <c r="BA318" s="1"/>
      <c r="BB318" s="1"/>
      <c r="BC318" s="1"/>
      <c r="BD318" s="1"/>
    </row>
    <row r="319" spans="1:56" ht="15" customHeight="1" x14ac:dyDescent="0.2">
      <c r="A319" s="51"/>
      <c r="B319" s="128" t="s">
        <v>73</v>
      </c>
      <c r="C319" s="119"/>
      <c r="D319" s="119"/>
      <c r="E319" s="119"/>
      <c r="F319" s="119"/>
      <c r="G319" s="119"/>
      <c r="H319" s="119"/>
      <c r="I319" s="119"/>
      <c r="J319" s="119"/>
      <c r="K319" s="119"/>
      <c r="L319" s="119"/>
      <c r="M319" s="119"/>
      <c r="N319" s="119"/>
      <c r="O319" s="119"/>
      <c r="P319" s="15"/>
      <c r="Q319" s="142">
        <f>IF(Q265=0,0,IF(Q265&lt;32,250,Q265*8))</f>
        <v>0</v>
      </c>
      <c r="R319" s="143"/>
      <c r="S319" s="143"/>
      <c r="T319" s="143"/>
      <c r="U319" s="143"/>
      <c r="V319" s="144"/>
      <c r="W319" s="119" t="s">
        <v>69</v>
      </c>
      <c r="X319" s="119"/>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
      <c r="AV319" s="1"/>
      <c r="AW319" s="1"/>
      <c r="AX319" s="1"/>
      <c r="AY319" s="1"/>
      <c r="AZ319" s="1"/>
      <c r="BA319" s="1"/>
      <c r="BB319" s="1"/>
      <c r="BC319" s="1"/>
      <c r="BD319" s="1"/>
    </row>
    <row r="320" spans="1:56" ht="2.25" customHeight="1" x14ac:dyDescent="0.2">
      <c r="A320" s="51"/>
      <c r="B320" s="15"/>
      <c r="C320" s="15"/>
      <c r="D320" s="15"/>
      <c r="E320" s="15"/>
      <c r="F320" s="15"/>
      <c r="G320" s="15"/>
      <c r="H320" s="15"/>
      <c r="I320" s="15"/>
      <c r="J320" s="15"/>
      <c r="K320" s="15"/>
      <c r="L320" s="15"/>
      <c r="M320" s="15"/>
      <c r="N320" s="14"/>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
      <c r="AV320" s="1"/>
      <c r="AW320" s="1"/>
      <c r="AX320" s="1"/>
      <c r="AY320" s="1"/>
      <c r="AZ320" s="1"/>
      <c r="BA320" s="1"/>
      <c r="BB320" s="1"/>
      <c r="BC320" s="1"/>
      <c r="BD320" s="1"/>
    </row>
    <row r="321" spans="1:56" ht="15" customHeight="1" x14ac:dyDescent="0.2">
      <c r="A321" s="51"/>
      <c r="B321" s="128" t="s">
        <v>74</v>
      </c>
      <c r="C321" s="119"/>
      <c r="D321" s="119"/>
      <c r="E321" s="119"/>
      <c r="F321" s="119"/>
      <c r="G321" s="119"/>
      <c r="H321" s="119"/>
      <c r="I321" s="119"/>
      <c r="J321" s="119"/>
      <c r="K321" s="119"/>
      <c r="L321" s="119"/>
      <c r="M321" s="119"/>
      <c r="N321" s="119"/>
      <c r="O321" s="119"/>
      <c r="P321" s="15"/>
      <c r="Q321" s="142">
        <f>IF(Q265=0,0,IF(Q265&lt;42,50,Q265*1.2))</f>
        <v>0</v>
      </c>
      <c r="R321" s="143"/>
      <c r="S321" s="143"/>
      <c r="T321" s="143"/>
      <c r="U321" s="143"/>
      <c r="V321" s="144"/>
      <c r="W321" s="119" t="s">
        <v>69</v>
      </c>
      <c r="X321" s="119"/>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
      <c r="AV321" s="1"/>
      <c r="AW321" s="1"/>
      <c r="AX321" s="1"/>
      <c r="AY321" s="1"/>
      <c r="AZ321" s="1"/>
      <c r="BA321" s="1"/>
      <c r="BB321" s="1"/>
      <c r="BC321" s="1"/>
      <c r="BD321" s="1"/>
    </row>
    <row r="322" spans="1:56" ht="2.25" customHeight="1" x14ac:dyDescent="0.2">
      <c r="A322" s="51"/>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
      <c r="AV322" s="1"/>
      <c r="AW322" s="1"/>
      <c r="AX322" s="1"/>
      <c r="AY322" s="1"/>
      <c r="AZ322" s="1"/>
      <c r="BA322" s="1"/>
      <c r="BB322" s="1"/>
      <c r="BC322" s="1"/>
      <c r="BD322" s="1"/>
    </row>
    <row r="323" spans="1:56" ht="15" customHeight="1" x14ac:dyDescent="0.2">
      <c r="A323" s="51"/>
      <c r="B323" s="128" t="s">
        <v>75</v>
      </c>
      <c r="C323" s="119"/>
      <c r="D323" s="119"/>
      <c r="E323" s="119"/>
      <c r="F323" s="119"/>
      <c r="G323" s="119"/>
      <c r="H323" s="119"/>
      <c r="I323" s="119"/>
      <c r="J323" s="119"/>
      <c r="K323" s="119"/>
      <c r="L323" s="119"/>
      <c r="M323" s="119"/>
      <c r="N323" s="119"/>
      <c r="O323" s="119"/>
      <c r="P323" s="15"/>
      <c r="Q323" s="142">
        <f>B269*1.2</f>
        <v>0</v>
      </c>
      <c r="R323" s="143"/>
      <c r="S323" s="143"/>
      <c r="T323" s="143"/>
      <c r="U323" s="143"/>
      <c r="V323" s="144"/>
      <c r="W323" s="119" t="s">
        <v>69</v>
      </c>
      <c r="X323" s="119"/>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
      <c r="AV323" s="1"/>
      <c r="AW323" s="1"/>
      <c r="AX323" s="1"/>
      <c r="AY323" s="1"/>
      <c r="AZ323" s="1"/>
      <c r="BA323" s="1"/>
      <c r="BB323" s="1"/>
      <c r="BC323" s="1"/>
      <c r="BD323" s="1"/>
    </row>
    <row r="324" spans="1:56" ht="2.25" customHeight="1" x14ac:dyDescent="0.2">
      <c r="A324" s="51"/>
      <c r="B324" s="15"/>
      <c r="C324" s="15"/>
      <c r="D324" s="15"/>
      <c r="E324" s="15"/>
      <c r="F324" s="15"/>
      <c r="G324" s="15"/>
      <c r="H324" s="15"/>
      <c r="I324" s="15"/>
      <c r="J324" s="15"/>
      <c r="K324" s="15"/>
      <c r="L324" s="15"/>
      <c r="M324" s="15"/>
      <c r="N324" s="14"/>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
      <c r="AV324" s="1"/>
      <c r="AW324" s="1"/>
      <c r="AX324" s="1"/>
      <c r="AY324" s="1"/>
      <c r="AZ324" s="1"/>
      <c r="BA324" s="1"/>
      <c r="BB324" s="1"/>
      <c r="BC324" s="1"/>
      <c r="BD324" s="1"/>
    </row>
    <row r="325" spans="1:56" ht="15" customHeight="1" x14ac:dyDescent="0.2">
      <c r="A325" s="51"/>
      <c r="B325" s="128" t="s">
        <v>76</v>
      </c>
      <c r="C325" s="119"/>
      <c r="D325" s="119"/>
      <c r="E325" s="119"/>
      <c r="F325" s="119"/>
      <c r="G325" s="119"/>
      <c r="H325" s="119"/>
      <c r="I325" s="119"/>
      <c r="J325" s="119"/>
      <c r="K325" s="119"/>
      <c r="L325" s="119"/>
      <c r="M325" s="119"/>
      <c r="N325" s="119"/>
      <c r="O325" s="119"/>
      <c r="P325" s="15"/>
      <c r="Q325" s="142">
        <f>B273*24</f>
        <v>0</v>
      </c>
      <c r="R325" s="143"/>
      <c r="S325" s="143"/>
      <c r="T325" s="143"/>
      <c r="U325" s="143"/>
      <c r="V325" s="144"/>
      <c r="W325" s="119" t="s">
        <v>69</v>
      </c>
      <c r="X325" s="119"/>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
      <c r="AV325" s="1"/>
      <c r="AW325" s="1"/>
      <c r="AX325" s="1"/>
      <c r="AY325" s="1"/>
      <c r="AZ325" s="1"/>
      <c r="BA325" s="1"/>
      <c r="BB325" s="1"/>
      <c r="BC325" s="1"/>
      <c r="BD325" s="1"/>
    </row>
    <row r="326" spans="1:56" ht="15" customHeight="1" x14ac:dyDescent="0.2">
      <c r="A326" s="51"/>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
      <c r="AV326" s="1"/>
      <c r="AW326" s="1"/>
      <c r="AX326" s="1"/>
      <c r="AY326" s="1"/>
      <c r="AZ326" s="1"/>
      <c r="BA326" s="1"/>
      <c r="BB326" s="1"/>
      <c r="BC326" s="1"/>
      <c r="BD326" s="1"/>
    </row>
    <row r="327" spans="1:56" ht="15" customHeight="1" x14ac:dyDescent="0.2">
      <c r="A327" s="51"/>
      <c r="B327" s="112" t="s">
        <v>77</v>
      </c>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c r="AO327" s="112"/>
      <c r="AP327" s="113"/>
      <c r="AQ327" s="15"/>
      <c r="AR327" s="15"/>
      <c r="AS327" s="15"/>
      <c r="AT327" s="15"/>
      <c r="AU327" s="1"/>
      <c r="AV327" s="1"/>
      <c r="AW327" s="1"/>
      <c r="AX327" s="1"/>
      <c r="AY327" s="1"/>
      <c r="AZ327" s="1"/>
      <c r="BA327" s="1"/>
      <c r="BB327" s="1"/>
      <c r="BC327" s="1"/>
      <c r="BD327" s="1"/>
    </row>
    <row r="328" spans="1:56" ht="2.25" customHeight="1" x14ac:dyDescent="0.2">
      <c r="A328" s="51"/>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5"/>
      <c r="AQ328" s="15"/>
      <c r="AR328" s="15"/>
      <c r="AS328" s="15"/>
      <c r="AT328" s="15"/>
      <c r="AU328" s="1"/>
      <c r="AV328" s="1"/>
      <c r="AW328" s="1"/>
      <c r="AX328" s="1"/>
      <c r="AY328" s="1"/>
      <c r="AZ328" s="1"/>
      <c r="BA328" s="1"/>
      <c r="BB328" s="1"/>
      <c r="BC328" s="1"/>
      <c r="BD328" s="1"/>
    </row>
    <row r="329" spans="1:56" ht="15" customHeight="1" x14ac:dyDescent="0.2">
      <c r="A329" s="51"/>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
      <c r="AV329" s="1"/>
      <c r="AW329" s="1"/>
      <c r="AX329" s="1"/>
      <c r="AY329" s="1"/>
      <c r="AZ329" s="1"/>
      <c r="BA329" s="1"/>
      <c r="BB329" s="1"/>
      <c r="BC329" s="1"/>
      <c r="BD329" s="1"/>
    </row>
    <row r="330" spans="1:56" ht="15" customHeight="1" x14ac:dyDescent="0.2">
      <c r="A330" s="51">
        <v>32</v>
      </c>
      <c r="B330" s="171" t="s">
        <v>200</v>
      </c>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171"/>
      <c r="AJ330" s="171"/>
      <c r="AK330" s="171"/>
      <c r="AL330" s="171"/>
      <c r="AM330" s="171"/>
      <c r="AN330" s="171"/>
      <c r="AO330" s="171"/>
      <c r="AP330" s="171"/>
      <c r="AQ330" s="15"/>
      <c r="AR330" s="15"/>
      <c r="AS330" s="15"/>
      <c r="AT330" s="15"/>
      <c r="AU330" s="1"/>
      <c r="AV330" s="1"/>
      <c r="AW330" s="1"/>
      <c r="AX330" s="1"/>
      <c r="AY330" s="1"/>
      <c r="AZ330" s="1"/>
      <c r="BA330" s="1"/>
      <c r="BB330" s="1"/>
      <c r="BC330" s="1"/>
      <c r="BD330" s="1"/>
    </row>
    <row r="331" spans="1:56" ht="15" customHeight="1" x14ac:dyDescent="0.2">
      <c r="A331" s="51"/>
      <c r="B331" s="121"/>
      <c r="C331" s="121"/>
      <c r="D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1"/>
      <c r="AL331" s="121"/>
      <c r="AM331" s="121"/>
      <c r="AN331" s="121"/>
      <c r="AO331" s="121"/>
      <c r="AP331" s="121"/>
      <c r="AQ331" s="15"/>
      <c r="AR331" s="15"/>
      <c r="AS331" s="15"/>
      <c r="AT331" s="15"/>
      <c r="AU331" s="1"/>
      <c r="AV331" s="1"/>
      <c r="AW331" s="1"/>
      <c r="AX331" s="1"/>
      <c r="AY331" s="1"/>
      <c r="AZ331" s="1"/>
      <c r="BA331" s="1"/>
      <c r="BB331" s="1"/>
      <c r="BC331" s="1"/>
      <c r="BD331" s="1"/>
    </row>
    <row r="332" spans="1:56" ht="4.5" customHeight="1" x14ac:dyDescent="0.2">
      <c r="A332" s="51"/>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
      <c r="AV332" s="1"/>
      <c r="AW332" s="1"/>
      <c r="AX332" s="1"/>
      <c r="AY332" s="1"/>
      <c r="AZ332" s="1"/>
      <c r="BA332" s="1"/>
      <c r="BB332" s="1"/>
      <c r="BC332" s="1"/>
      <c r="BD332" s="1"/>
    </row>
    <row r="333" spans="1:56" ht="15" customHeight="1" x14ac:dyDescent="0.2">
      <c r="A333" s="51">
        <v>33</v>
      </c>
      <c r="B333" s="166" t="s">
        <v>201</v>
      </c>
      <c r="C333" s="141"/>
      <c r="D333" s="141"/>
      <c r="E333" s="141"/>
      <c r="F333" s="141"/>
      <c r="G333" s="141"/>
      <c r="H333" s="141"/>
      <c r="I333" s="141"/>
      <c r="J333" s="141"/>
      <c r="K333" s="141"/>
      <c r="L333" s="141"/>
      <c r="M333" s="141"/>
      <c r="N333" s="141"/>
      <c r="O333" s="141"/>
      <c r="P333" s="141"/>
      <c r="Q333" s="141"/>
      <c r="R333" s="141"/>
      <c r="S333" s="141"/>
      <c r="T333" s="141"/>
      <c r="U333" s="141"/>
      <c r="V333" s="141"/>
      <c r="W333" s="141"/>
      <c r="X333" s="141"/>
      <c r="Y333" s="141"/>
      <c r="Z333" s="141"/>
      <c r="AA333" s="141"/>
      <c r="AB333" s="141"/>
      <c r="AC333" s="141"/>
      <c r="AD333" s="141"/>
      <c r="AE333" s="141"/>
      <c r="AF333" s="141"/>
      <c r="AG333" s="141"/>
      <c r="AH333" s="141"/>
      <c r="AI333" s="141"/>
      <c r="AJ333" s="141"/>
      <c r="AK333" s="141"/>
      <c r="AL333" s="141"/>
      <c r="AM333" s="141"/>
      <c r="AN333" s="141"/>
      <c r="AO333" s="141"/>
      <c r="AP333" s="141"/>
      <c r="AQ333" s="15"/>
      <c r="AR333" s="15"/>
      <c r="AS333" s="15"/>
      <c r="AT333" s="15"/>
      <c r="AU333" s="1"/>
      <c r="AV333" s="1"/>
      <c r="AW333" s="1"/>
      <c r="AX333" s="1"/>
      <c r="AY333" s="1"/>
      <c r="AZ333" s="1"/>
      <c r="BA333" s="1"/>
      <c r="BB333" s="1"/>
      <c r="BC333" s="1"/>
      <c r="BD333" s="1"/>
    </row>
    <row r="334" spans="1:56" ht="15" customHeight="1" x14ac:dyDescent="0.2">
      <c r="A334" s="51"/>
      <c r="B334" s="141"/>
      <c r="C334" s="141"/>
      <c r="D334" s="141"/>
      <c r="E334" s="141"/>
      <c r="F334" s="141"/>
      <c r="G334" s="141"/>
      <c r="H334" s="141"/>
      <c r="I334" s="141"/>
      <c r="J334" s="141"/>
      <c r="K334" s="141"/>
      <c r="L334" s="141"/>
      <c r="M334" s="141"/>
      <c r="N334" s="141"/>
      <c r="O334" s="141"/>
      <c r="P334" s="141"/>
      <c r="Q334" s="141"/>
      <c r="R334" s="141"/>
      <c r="S334" s="141"/>
      <c r="T334" s="141"/>
      <c r="U334" s="141"/>
      <c r="V334" s="141"/>
      <c r="W334" s="141"/>
      <c r="X334" s="141"/>
      <c r="Y334" s="141"/>
      <c r="Z334" s="141"/>
      <c r="AA334" s="141"/>
      <c r="AB334" s="141"/>
      <c r="AC334" s="141"/>
      <c r="AD334" s="141"/>
      <c r="AE334" s="141"/>
      <c r="AF334" s="141"/>
      <c r="AG334" s="141"/>
      <c r="AH334" s="141"/>
      <c r="AI334" s="141"/>
      <c r="AJ334" s="141"/>
      <c r="AK334" s="141"/>
      <c r="AL334" s="141"/>
      <c r="AM334" s="141"/>
      <c r="AN334" s="141"/>
      <c r="AO334" s="141"/>
      <c r="AP334" s="141"/>
      <c r="AQ334" s="15"/>
      <c r="AR334" s="15"/>
      <c r="AS334" s="15"/>
      <c r="AT334" s="15"/>
      <c r="AU334" s="1"/>
      <c r="AV334" s="1"/>
      <c r="AW334" s="1"/>
      <c r="AX334" s="1"/>
      <c r="AY334" s="1"/>
      <c r="AZ334" s="1"/>
      <c r="BA334" s="1"/>
      <c r="BB334" s="1"/>
      <c r="BC334" s="1"/>
      <c r="BD334" s="1"/>
    </row>
    <row r="335" spans="1:56" ht="2.25" customHeight="1" x14ac:dyDescent="0.2">
      <c r="A335" s="51"/>
      <c r="B335" s="218" t="s">
        <v>202</v>
      </c>
      <c r="C335" s="219"/>
      <c r="D335" s="219"/>
      <c r="E335" s="219"/>
      <c r="F335" s="219"/>
      <c r="G335" s="219"/>
      <c r="H335" s="219"/>
      <c r="I335" s="219"/>
      <c r="J335" s="219"/>
      <c r="K335" s="219"/>
      <c r="L335" s="219"/>
      <c r="M335" s="219"/>
      <c r="N335" s="219"/>
      <c r="O335" s="219"/>
      <c r="P335" s="219"/>
      <c r="Q335" s="219"/>
      <c r="R335" s="219"/>
      <c r="S335" s="219"/>
      <c r="T335" s="219"/>
      <c r="U335" s="219"/>
      <c r="V335" s="219"/>
      <c r="W335" s="219"/>
      <c r="X335" s="219"/>
      <c r="Y335" s="219"/>
      <c r="Z335" s="219"/>
      <c r="AA335" s="219"/>
      <c r="AB335" s="219"/>
      <c r="AC335" s="219"/>
      <c r="AD335" s="219"/>
      <c r="AE335" s="219"/>
      <c r="AF335" s="219"/>
      <c r="AG335" s="219"/>
      <c r="AH335" s="219"/>
      <c r="AI335" s="219"/>
      <c r="AJ335" s="219"/>
      <c r="AK335" s="219"/>
      <c r="AL335" s="219"/>
      <c r="AM335" s="219"/>
      <c r="AN335" s="219"/>
      <c r="AO335" s="219"/>
      <c r="AP335" s="219"/>
      <c r="AQ335" s="15"/>
      <c r="AR335" s="15"/>
      <c r="AS335" s="15"/>
      <c r="AT335" s="15"/>
      <c r="AU335" s="1"/>
      <c r="AV335" s="1"/>
      <c r="AW335" s="1"/>
      <c r="AX335" s="1"/>
      <c r="AY335" s="1"/>
      <c r="AZ335" s="1"/>
      <c r="BA335" s="1"/>
      <c r="BB335" s="1"/>
      <c r="BC335" s="1"/>
      <c r="BD335" s="1"/>
    </row>
    <row r="336" spans="1:56" ht="30" customHeight="1" x14ac:dyDescent="0.2">
      <c r="A336" s="51"/>
      <c r="B336" s="218" t="s">
        <v>203</v>
      </c>
      <c r="C336" s="219"/>
      <c r="D336" s="219"/>
      <c r="E336" s="219"/>
      <c r="F336" s="219"/>
      <c r="G336" s="219"/>
      <c r="H336" s="219"/>
      <c r="I336" s="219"/>
      <c r="J336" s="219"/>
      <c r="K336" s="219"/>
      <c r="L336" s="219"/>
      <c r="M336" s="219"/>
      <c r="N336" s="219"/>
      <c r="O336" s="219"/>
      <c r="P336" s="219"/>
      <c r="Q336" s="219"/>
      <c r="R336" s="219"/>
      <c r="S336" s="219"/>
      <c r="T336" s="219"/>
      <c r="U336" s="219"/>
      <c r="V336" s="219"/>
      <c r="W336" s="219"/>
      <c r="X336" s="219"/>
      <c r="Y336" s="219"/>
      <c r="Z336" s="219"/>
      <c r="AA336" s="219"/>
      <c r="AB336" s="219"/>
      <c r="AC336" s="219"/>
      <c r="AD336" s="219"/>
      <c r="AE336" s="219"/>
      <c r="AF336" s="219"/>
      <c r="AG336" s="219"/>
      <c r="AH336" s="219"/>
      <c r="AI336" s="219"/>
      <c r="AJ336" s="219"/>
      <c r="AK336" s="219"/>
      <c r="AL336" s="219"/>
      <c r="AM336" s="219"/>
      <c r="AN336" s="219"/>
      <c r="AO336" s="219"/>
      <c r="AP336" s="219"/>
      <c r="AQ336" s="15"/>
      <c r="AR336" s="15"/>
      <c r="AS336" s="15"/>
      <c r="AT336" s="15"/>
      <c r="AU336" s="1"/>
      <c r="AV336" s="1"/>
      <c r="AW336" s="1"/>
      <c r="AX336" s="1"/>
      <c r="AY336" s="1"/>
      <c r="AZ336" s="1"/>
      <c r="BA336" s="1"/>
      <c r="BB336" s="1"/>
      <c r="BC336" s="1"/>
      <c r="BD336" s="1"/>
    </row>
    <row r="337" spans="1:56" ht="2.25" customHeight="1" x14ac:dyDescent="0.2">
      <c r="A337" s="51"/>
      <c r="B337" s="168" t="s">
        <v>204</v>
      </c>
      <c r="C337" s="168"/>
      <c r="D337" s="168"/>
      <c r="E337" s="168"/>
      <c r="F337" s="168"/>
      <c r="G337" s="12"/>
      <c r="H337" s="15"/>
      <c r="I337" s="170" t="s">
        <v>78</v>
      </c>
      <c r="J337" s="170"/>
      <c r="K337" s="170"/>
      <c r="L337" s="170"/>
      <c r="M337" s="170"/>
      <c r="N337" s="170"/>
      <c r="O337" s="170"/>
      <c r="P337" s="170"/>
      <c r="Q337" s="170"/>
      <c r="R337" s="15"/>
      <c r="S337" s="216" t="s">
        <v>79</v>
      </c>
      <c r="T337" s="216"/>
      <c r="U337" s="216"/>
      <c r="V337" s="216"/>
      <c r="W337" s="15"/>
      <c r="X337" s="215" t="s">
        <v>80</v>
      </c>
      <c r="Y337" s="215"/>
      <c r="Z337" s="215"/>
      <c r="AA337" s="215"/>
      <c r="AB337" s="215"/>
      <c r="AC337" s="215"/>
      <c r="AD337" s="215"/>
      <c r="AE337" s="215"/>
      <c r="AF337" s="215"/>
      <c r="AG337" s="215"/>
      <c r="AH337" s="215"/>
      <c r="AI337" s="215"/>
      <c r="AJ337" s="215"/>
      <c r="AK337" s="215"/>
      <c r="AL337" s="215"/>
      <c r="AM337" s="215"/>
      <c r="AN337" s="215"/>
      <c r="AO337" s="15"/>
      <c r="AP337" s="15"/>
      <c r="AQ337" s="15"/>
      <c r="AR337" s="15"/>
      <c r="AS337" s="15"/>
      <c r="AT337" s="15"/>
      <c r="AU337" s="1"/>
      <c r="AV337" s="1"/>
      <c r="AW337" s="1"/>
      <c r="AX337" s="1"/>
      <c r="AY337" s="1"/>
      <c r="AZ337" s="1"/>
      <c r="BA337" s="1"/>
      <c r="BB337" s="1"/>
      <c r="BC337" s="1"/>
      <c r="BD337" s="1"/>
    </row>
    <row r="338" spans="1:56" ht="15.75" customHeight="1" x14ac:dyDescent="0.2">
      <c r="A338" s="51"/>
      <c r="B338" s="168"/>
      <c r="C338" s="168"/>
      <c r="D338" s="168"/>
      <c r="E338" s="168"/>
      <c r="F338" s="168"/>
      <c r="G338" s="15"/>
      <c r="H338" s="15"/>
      <c r="I338" s="170"/>
      <c r="J338" s="170"/>
      <c r="K338" s="170"/>
      <c r="L338" s="170"/>
      <c r="M338" s="170"/>
      <c r="N338" s="170"/>
      <c r="O338" s="170"/>
      <c r="P338" s="170"/>
      <c r="Q338" s="170"/>
      <c r="R338" s="15"/>
      <c r="S338" s="216"/>
      <c r="T338" s="216"/>
      <c r="U338" s="216"/>
      <c r="V338" s="216"/>
      <c r="W338" s="15"/>
      <c r="X338" s="215"/>
      <c r="Y338" s="215"/>
      <c r="Z338" s="215"/>
      <c r="AA338" s="215"/>
      <c r="AB338" s="215"/>
      <c r="AC338" s="215"/>
      <c r="AD338" s="215"/>
      <c r="AE338" s="215"/>
      <c r="AF338" s="215"/>
      <c r="AG338" s="215"/>
      <c r="AH338" s="215"/>
      <c r="AI338" s="215"/>
      <c r="AJ338" s="215"/>
      <c r="AK338" s="215"/>
      <c r="AL338" s="215"/>
      <c r="AM338" s="215"/>
      <c r="AN338" s="215"/>
      <c r="AO338" s="15"/>
      <c r="AP338" s="15"/>
      <c r="AQ338" s="15"/>
      <c r="AR338" s="15"/>
      <c r="AS338" s="15"/>
      <c r="AT338" s="15"/>
      <c r="AU338" s="1"/>
      <c r="AV338" s="1"/>
      <c r="AW338" s="1"/>
      <c r="AX338" s="1"/>
      <c r="AY338" s="1"/>
      <c r="AZ338" s="1"/>
      <c r="BA338" s="1"/>
      <c r="BB338" s="1"/>
      <c r="BC338" s="1"/>
      <c r="BD338" s="1"/>
    </row>
    <row r="339" spans="1:56" ht="2.25" customHeight="1" x14ac:dyDescent="0.2">
      <c r="A339" s="51"/>
      <c r="B339" s="15"/>
      <c r="C339" s="15"/>
      <c r="D339" s="15"/>
      <c r="E339" s="15"/>
      <c r="F339" s="15"/>
      <c r="G339" s="15"/>
      <c r="H339" s="15"/>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15"/>
      <c r="AN339" s="15"/>
      <c r="AO339" s="15"/>
      <c r="AP339" s="15"/>
      <c r="AQ339" s="15"/>
      <c r="AR339" s="15"/>
      <c r="AS339" s="15"/>
      <c r="AT339" s="15"/>
      <c r="AU339" s="1"/>
      <c r="AV339" s="1"/>
      <c r="AW339" s="1"/>
      <c r="AX339" s="1"/>
      <c r="AY339" s="1"/>
      <c r="AZ339" s="1"/>
      <c r="BA339" s="1"/>
      <c r="BB339" s="1"/>
      <c r="BC339" s="1"/>
      <c r="BD339" s="1"/>
    </row>
    <row r="340" spans="1:56" ht="15" customHeight="1" x14ac:dyDescent="0.2">
      <c r="A340" s="51"/>
      <c r="B340" s="203"/>
      <c r="C340" s="204"/>
      <c r="D340" s="204"/>
      <c r="E340" s="205"/>
      <c r="F340" s="15"/>
      <c r="G340" s="15"/>
      <c r="H340" s="40"/>
      <c r="I340" s="206"/>
      <c r="J340" s="207"/>
      <c r="K340" s="207"/>
      <c r="L340" s="207"/>
      <c r="M340" s="207"/>
      <c r="N340" s="208"/>
      <c r="O340" s="66" t="s">
        <v>69</v>
      </c>
      <c r="P340" s="66"/>
      <c r="Q340" s="42"/>
      <c r="R340" s="42"/>
      <c r="S340" s="203"/>
      <c r="T340" s="204"/>
      <c r="U340" s="204"/>
      <c r="V340" s="205"/>
      <c r="W340" s="43"/>
      <c r="X340" s="40"/>
      <c r="Y340" s="40"/>
      <c r="Z340" s="40"/>
      <c r="AA340" s="40"/>
      <c r="AB340" s="40"/>
      <c r="AC340" s="40"/>
      <c r="AD340" s="40"/>
      <c r="AE340" s="40"/>
      <c r="AF340" s="210">
        <f>IF(S340=0,I340,IF(S340&lt;1920,I340*0.7,IF(S340&lt;1970,I340*0.9,I340)))</f>
        <v>0</v>
      </c>
      <c r="AG340" s="211"/>
      <c r="AH340" s="211"/>
      <c r="AI340" s="211"/>
      <c r="AJ340" s="211"/>
      <c r="AK340" s="212"/>
      <c r="AL340" s="209" t="s">
        <v>69</v>
      </c>
      <c r="AM340" s="209"/>
      <c r="AN340" s="15"/>
      <c r="AO340" s="15"/>
      <c r="AP340" s="15"/>
      <c r="AQ340" s="15"/>
      <c r="AR340" s="15"/>
      <c r="AS340" s="15"/>
      <c r="AT340" s="15"/>
      <c r="AU340" s="1"/>
      <c r="AV340" s="1"/>
      <c r="AW340" s="1"/>
      <c r="AX340" s="1"/>
      <c r="AY340" s="1"/>
      <c r="AZ340" s="1"/>
      <c r="BA340" s="1"/>
      <c r="BB340" s="1"/>
      <c r="BC340" s="1"/>
      <c r="BD340" s="1"/>
    </row>
    <row r="341" spans="1:56" ht="2.25" customHeight="1" x14ac:dyDescent="0.2">
      <c r="A341" s="52"/>
      <c r="B341" s="80"/>
      <c r="C341" s="80"/>
      <c r="D341" s="80"/>
      <c r="E341" s="80"/>
      <c r="F341" s="24"/>
      <c r="G341" s="24"/>
      <c r="H341" s="24"/>
      <c r="I341" s="66"/>
      <c r="J341" s="66"/>
      <c r="K341" s="66"/>
      <c r="L341" s="66"/>
      <c r="M341" s="66"/>
      <c r="N341" s="66"/>
      <c r="O341" s="66"/>
      <c r="P341" s="66"/>
      <c r="Q341" s="66"/>
      <c r="R341" s="66"/>
      <c r="S341" s="66"/>
      <c r="T341" s="66"/>
      <c r="U341" s="66"/>
      <c r="V341" s="66"/>
      <c r="W341" s="24"/>
      <c r="X341" s="24"/>
      <c r="Y341" s="24"/>
      <c r="Z341" s="24"/>
      <c r="AA341" s="24"/>
      <c r="AB341" s="24"/>
      <c r="AC341" s="24"/>
      <c r="AD341" s="24"/>
      <c r="AE341" s="24"/>
      <c r="AF341" s="41"/>
      <c r="AG341" s="41"/>
      <c r="AH341" s="41"/>
      <c r="AI341" s="41"/>
      <c r="AJ341" s="41"/>
      <c r="AK341" s="41"/>
      <c r="AL341" s="41"/>
      <c r="AM341" s="41"/>
      <c r="AN341" s="24"/>
      <c r="AO341" s="24"/>
      <c r="AP341" s="24"/>
      <c r="AQ341" s="24"/>
      <c r="AR341" s="24"/>
      <c r="AS341" s="24"/>
      <c r="AT341" s="24"/>
      <c r="AU341" s="1"/>
      <c r="AV341" s="1"/>
      <c r="AW341" s="1"/>
      <c r="AX341" s="1"/>
      <c r="AY341" s="1"/>
      <c r="AZ341" s="1"/>
      <c r="BA341" s="1"/>
      <c r="BB341" s="1"/>
      <c r="BC341" s="1"/>
      <c r="BD341" s="1"/>
    </row>
    <row r="342" spans="1:56" ht="15" customHeight="1" x14ac:dyDescent="0.2">
      <c r="A342" s="51"/>
      <c r="B342" s="203"/>
      <c r="C342" s="204"/>
      <c r="D342" s="204"/>
      <c r="E342" s="205"/>
      <c r="F342" s="15"/>
      <c r="G342" s="15"/>
      <c r="H342" s="15"/>
      <c r="I342" s="206"/>
      <c r="J342" s="207"/>
      <c r="K342" s="207"/>
      <c r="L342" s="207"/>
      <c r="M342" s="207"/>
      <c r="N342" s="208"/>
      <c r="O342" s="66" t="s">
        <v>69</v>
      </c>
      <c r="P342" s="66"/>
      <c r="Q342" s="42"/>
      <c r="R342" s="42"/>
      <c r="S342" s="203"/>
      <c r="T342" s="204"/>
      <c r="U342" s="204"/>
      <c r="V342" s="205"/>
      <c r="W342" s="38"/>
      <c r="X342" s="15"/>
      <c r="Y342" s="15"/>
      <c r="Z342" s="15"/>
      <c r="AA342" s="15"/>
      <c r="AB342" s="15"/>
      <c r="AC342" s="15"/>
      <c r="AD342" s="15"/>
      <c r="AE342" s="15"/>
      <c r="AF342" s="210">
        <f>IF(S342=0,I342,IF(S342&lt;1920,I342*0.7,IF(S342&lt;1970,I342*0.9,I342)))</f>
        <v>0</v>
      </c>
      <c r="AG342" s="211"/>
      <c r="AH342" s="211"/>
      <c r="AI342" s="211"/>
      <c r="AJ342" s="211"/>
      <c r="AK342" s="212"/>
      <c r="AL342" s="209" t="s">
        <v>69</v>
      </c>
      <c r="AM342" s="209"/>
      <c r="AN342" s="15"/>
      <c r="AO342" s="15"/>
      <c r="AP342" s="15"/>
      <c r="AQ342" s="15"/>
      <c r="AR342" s="15"/>
      <c r="AS342" s="15"/>
      <c r="AT342" s="15"/>
      <c r="AU342" s="1"/>
      <c r="AV342" s="1"/>
      <c r="AW342" s="1"/>
      <c r="AX342" s="1"/>
      <c r="AY342" s="1"/>
      <c r="AZ342" s="1"/>
      <c r="BA342" s="1"/>
      <c r="BB342" s="1"/>
      <c r="BC342" s="1"/>
      <c r="BD342" s="1"/>
    </row>
    <row r="343" spans="1:56" ht="2.25" customHeight="1" x14ac:dyDescent="0.2">
      <c r="A343" s="51"/>
      <c r="B343" s="79"/>
      <c r="C343" s="79"/>
      <c r="D343" s="79"/>
      <c r="E343" s="79"/>
      <c r="F343" s="15"/>
      <c r="G343" s="3"/>
      <c r="H343" s="3"/>
      <c r="I343" s="44"/>
      <c r="J343" s="44"/>
      <c r="K343" s="44"/>
      <c r="L343" s="44"/>
      <c r="M343" s="42"/>
      <c r="N343" s="42"/>
      <c r="O343" s="66"/>
      <c r="P343" s="66"/>
      <c r="Q343" s="42"/>
      <c r="R343" s="42"/>
      <c r="S343" s="42"/>
      <c r="T343" s="78"/>
      <c r="U343" s="78"/>
      <c r="V343" s="78"/>
      <c r="W343" s="4"/>
      <c r="X343" s="15"/>
      <c r="Y343" s="15"/>
      <c r="Z343" s="15"/>
      <c r="AA343" s="15"/>
      <c r="AB343" s="15"/>
      <c r="AC343" s="15"/>
      <c r="AD343" s="15"/>
      <c r="AE343" s="15"/>
      <c r="AF343" s="44"/>
      <c r="AG343" s="44"/>
      <c r="AH343" s="44"/>
      <c r="AI343" s="44"/>
      <c r="AJ343" s="44"/>
      <c r="AK343" s="44"/>
      <c r="AL343" s="41"/>
      <c r="AM343" s="41"/>
      <c r="AN343" s="15"/>
      <c r="AO343" s="15"/>
      <c r="AP343" s="15"/>
      <c r="AQ343" s="15"/>
      <c r="AR343" s="15"/>
      <c r="AS343" s="15"/>
      <c r="AT343" s="15"/>
      <c r="AU343" s="1"/>
      <c r="AV343" s="1"/>
      <c r="AW343" s="1"/>
      <c r="AX343" s="1"/>
      <c r="AY343" s="1"/>
      <c r="AZ343" s="1"/>
      <c r="BA343" s="1"/>
      <c r="BB343" s="1"/>
      <c r="BC343" s="1"/>
      <c r="BD343" s="1"/>
    </row>
    <row r="344" spans="1:56" ht="15" customHeight="1" x14ac:dyDescent="0.2">
      <c r="A344" s="51"/>
      <c r="B344" s="203"/>
      <c r="C344" s="204"/>
      <c r="D344" s="204"/>
      <c r="E344" s="205"/>
      <c r="F344" s="15"/>
      <c r="G344" s="15"/>
      <c r="H344" s="15"/>
      <c r="I344" s="206"/>
      <c r="J344" s="207"/>
      <c r="K344" s="207"/>
      <c r="L344" s="207"/>
      <c r="M344" s="207"/>
      <c r="N344" s="208"/>
      <c r="O344" s="66" t="s">
        <v>69</v>
      </c>
      <c r="P344" s="66"/>
      <c r="Q344" s="42"/>
      <c r="R344" s="42"/>
      <c r="S344" s="203"/>
      <c r="T344" s="204"/>
      <c r="U344" s="204"/>
      <c r="V344" s="205"/>
      <c r="W344" s="38"/>
      <c r="X344" s="15"/>
      <c r="Y344" s="15"/>
      <c r="Z344" s="15"/>
      <c r="AA344" s="15"/>
      <c r="AB344" s="15"/>
      <c r="AC344" s="15"/>
      <c r="AD344" s="15"/>
      <c r="AE344" s="15"/>
      <c r="AF344" s="210">
        <f>IF(S344=0,I344,IF(S344&lt;1920,I344*0.7,IF(S344&lt;1970,I344*0.9,I344)))</f>
        <v>0</v>
      </c>
      <c r="AG344" s="211"/>
      <c r="AH344" s="211"/>
      <c r="AI344" s="211"/>
      <c r="AJ344" s="211"/>
      <c r="AK344" s="212"/>
      <c r="AL344" s="209" t="s">
        <v>69</v>
      </c>
      <c r="AM344" s="209"/>
      <c r="AN344" s="15"/>
      <c r="AO344" s="15"/>
      <c r="AP344" s="15"/>
      <c r="AQ344" s="15"/>
      <c r="AR344" s="15"/>
      <c r="AS344" s="15"/>
      <c r="AT344" s="15"/>
      <c r="AU344" s="1"/>
      <c r="AV344" s="1"/>
      <c r="AW344" s="1"/>
      <c r="AX344" s="1"/>
      <c r="AY344" s="1"/>
      <c r="AZ344" s="1"/>
      <c r="BA344" s="1"/>
      <c r="BB344" s="1"/>
      <c r="BC344" s="1"/>
      <c r="BD344" s="1"/>
    </row>
    <row r="345" spans="1:56" ht="2.25" customHeight="1" x14ac:dyDescent="0.2">
      <c r="A345" s="51"/>
      <c r="B345" s="80"/>
      <c r="C345" s="80"/>
      <c r="D345" s="80"/>
      <c r="E345" s="80"/>
      <c r="F345" s="24"/>
      <c r="G345" s="24"/>
      <c r="H345" s="24"/>
      <c r="I345" s="66"/>
      <c r="J345" s="66"/>
      <c r="K345" s="66"/>
      <c r="L345" s="66"/>
      <c r="M345" s="42"/>
      <c r="N345" s="42"/>
      <c r="O345" s="66"/>
      <c r="P345" s="66"/>
      <c r="Q345" s="42"/>
      <c r="R345" s="42"/>
      <c r="S345" s="42"/>
      <c r="T345" s="66"/>
      <c r="U345" s="66"/>
      <c r="V345" s="66"/>
      <c r="W345" s="24"/>
      <c r="X345" s="15"/>
      <c r="Y345" s="15"/>
      <c r="Z345" s="15"/>
      <c r="AA345" s="15"/>
      <c r="AB345" s="15"/>
      <c r="AC345" s="15"/>
      <c r="AD345" s="15"/>
      <c r="AE345" s="15"/>
      <c r="AF345" s="41"/>
      <c r="AG345" s="41"/>
      <c r="AH345" s="41"/>
      <c r="AI345" s="41"/>
      <c r="AJ345" s="41"/>
      <c r="AK345" s="41"/>
      <c r="AL345" s="41"/>
      <c r="AM345" s="41"/>
      <c r="AN345" s="15"/>
      <c r="AO345" s="15"/>
      <c r="AP345" s="15"/>
      <c r="AQ345" s="15"/>
      <c r="AR345" s="15"/>
      <c r="AS345" s="15"/>
      <c r="AT345" s="15"/>
      <c r="AU345" s="1"/>
      <c r="AV345" s="1"/>
      <c r="AW345" s="1"/>
      <c r="AX345" s="1"/>
      <c r="AY345" s="1"/>
      <c r="AZ345" s="1"/>
      <c r="BA345" s="1"/>
      <c r="BB345" s="1"/>
      <c r="BC345" s="1"/>
      <c r="BD345" s="1"/>
    </row>
    <row r="346" spans="1:56" ht="15" customHeight="1" x14ac:dyDescent="0.2">
      <c r="A346" s="51"/>
      <c r="B346" s="203"/>
      <c r="C346" s="204"/>
      <c r="D346" s="204"/>
      <c r="E346" s="205"/>
      <c r="F346" s="15"/>
      <c r="G346" s="15"/>
      <c r="H346" s="15"/>
      <c r="I346" s="206"/>
      <c r="J346" s="207"/>
      <c r="K346" s="207"/>
      <c r="L346" s="207"/>
      <c r="M346" s="207"/>
      <c r="N346" s="208"/>
      <c r="O346" s="66" t="s">
        <v>69</v>
      </c>
      <c r="P346" s="66"/>
      <c r="Q346" s="42"/>
      <c r="R346" s="42"/>
      <c r="S346" s="203"/>
      <c r="T346" s="204"/>
      <c r="U346" s="204"/>
      <c r="V346" s="205"/>
      <c r="W346" s="38"/>
      <c r="X346" s="15"/>
      <c r="Y346" s="15"/>
      <c r="Z346" s="15"/>
      <c r="AA346" s="15"/>
      <c r="AB346" s="15"/>
      <c r="AC346" s="15"/>
      <c r="AD346" s="15"/>
      <c r="AE346" s="15"/>
      <c r="AF346" s="210">
        <f>IF(S346=0,I346,IF(S346&lt;1920,I346*0.7,IF(S346&lt;1970,I346*0.9,I346)))</f>
        <v>0</v>
      </c>
      <c r="AG346" s="211"/>
      <c r="AH346" s="211"/>
      <c r="AI346" s="211"/>
      <c r="AJ346" s="211"/>
      <c r="AK346" s="212"/>
      <c r="AL346" s="209" t="s">
        <v>69</v>
      </c>
      <c r="AM346" s="209"/>
      <c r="AN346" s="15"/>
      <c r="AO346" s="15"/>
      <c r="AP346" s="15"/>
      <c r="AQ346" s="15"/>
      <c r="AR346" s="15"/>
      <c r="AS346" s="15"/>
      <c r="AT346" s="15"/>
      <c r="AU346" s="1"/>
      <c r="AV346" s="1"/>
      <c r="AW346" s="1"/>
      <c r="AX346" s="1"/>
      <c r="AY346" s="1"/>
      <c r="AZ346" s="1"/>
      <c r="BA346" s="1"/>
      <c r="BB346" s="1"/>
      <c r="BC346" s="1"/>
      <c r="BD346" s="1"/>
    </row>
    <row r="347" spans="1:56" ht="2.25" customHeight="1" x14ac:dyDescent="0.2">
      <c r="A347" s="51"/>
      <c r="B347" s="80"/>
      <c r="C347" s="80"/>
      <c r="D347" s="80"/>
      <c r="E347" s="80"/>
      <c r="F347" s="24"/>
      <c r="G347" s="24"/>
      <c r="H347" s="24"/>
      <c r="I347" s="66"/>
      <c r="J347" s="66"/>
      <c r="K347" s="66"/>
      <c r="L347" s="66"/>
      <c r="M347" s="42"/>
      <c r="N347" s="42"/>
      <c r="O347" s="66"/>
      <c r="P347" s="66"/>
      <c r="Q347" s="42"/>
      <c r="R347" s="42"/>
      <c r="S347" s="42"/>
      <c r="T347" s="66"/>
      <c r="U347" s="66"/>
      <c r="V347" s="66"/>
      <c r="W347" s="24"/>
      <c r="X347" s="15"/>
      <c r="Y347" s="15"/>
      <c r="Z347" s="15"/>
      <c r="AA347" s="15"/>
      <c r="AB347" s="15"/>
      <c r="AC347" s="15"/>
      <c r="AD347" s="15"/>
      <c r="AE347" s="15"/>
      <c r="AF347" s="41"/>
      <c r="AG347" s="41"/>
      <c r="AH347" s="41"/>
      <c r="AI347" s="41"/>
      <c r="AJ347" s="41"/>
      <c r="AK347" s="41"/>
      <c r="AL347" s="41"/>
      <c r="AM347" s="41"/>
      <c r="AN347" s="15"/>
      <c r="AO347" s="15"/>
      <c r="AP347" s="15"/>
      <c r="AQ347" s="15"/>
      <c r="AR347" s="15"/>
      <c r="AS347" s="15"/>
      <c r="AT347" s="15"/>
      <c r="AU347" s="1"/>
      <c r="AV347" s="1"/>
      <c r="AW347" s="1"/>
      <c r="AX347" s="1"/>
      <c r="AY347" s="1"/>
      <c r="AZ347" s="1"/>
      <c r="BA347" s="1"/>
      <c r="BB347" s="1"/>
      <c r="BC347" s="1"/>
      <c r="BD347" s="1"/>
    </row>
    <row r="348" spans="1:56" ht="15" customHeight="1" x14ac:dyDescent="0.2">
      <c r="A348" s="51"/>
      <c r="B348" s="203"/>
      <c r="C348" s="204"/>
      <c r="D348" s="204"/>
      <c r="E348" s="205"/>
      <c r="F348" s="15"/>
      <c r="G348" s="15"/>
      <c r="H348" s="15"/>
      <c r="I348" s="206"/>
      <c r="J348" s="207"/>
      <c r="K348" s="207"/>
      <c r="L348" s="207"/>
      <c r="M348" s="207"/>
      <c r="N348" s="208"/>
      <c r="O348" s="66" t="s">
        <v>69</v>
      </c>
      <c r="P348" s="66"/>
      <c r="Q348" s="42"/>
      <c r="R348" s="42"/>
      <c r="S348" s="203"/>
      <c r="T348" s="204"/>
      <c r="U348" s="204"/>
      <c r="V348" s="205"/>
      <c r="W348" s="38"/>
      <c r="X348" s="15"/>
      <c r="Y348" s="15"/>
      <c r="Z348" s="15"/>
      <c r="AA348" s="15"/>
      <c r="AB348" s="15"/>
      <c r="AC348" s="15"/>
      <c r="AD348" s="15"/>
      <c r="AE348" s="15"/>
      <c r="AF348" s="210">
        <f>IF(S348=0,I348,IF(S348&lt;1920,I348*0.7,IF(S348&lt;1970,I348*0.9,I348)))</f>
        <v>0</v>
      </c>
      <c r="AG348" s="211"/>
      <c r="AH348" s="211"/>
      <c r="AI348" s="211"/>
      <c r="AJ348" s="211"/>
      <c r="AK348" s="212"/>
      <c r="AL348" s="209" t="s">
        <v>69</v>
      </c>
      <c r="AM348" s="209"/>
      <c r="AN348" s="15"/>
      <c r="AO348" s="15"/>
      <c r="AP348" s="15"/>
      <c r="AQ348" s="15"/>
      <c r="AR348" s="15"/>
      <c r="AS348" s="15"/>
      <c r="AT348" s="15"/>
      <c r="AU348" s="1"/>
      <c r="AV348" s="1"/>
      <c r="AW348" s="1"/>
      <c r="AX348" s="1"/>
      <c r="AY348" s="1"/>
      <c r="AZ348" s="1"/>
      <c r="BA348" s="1"/>
      <c r="BB348" s="1"/>
      <c r="BC348" s="1"/>
      <c r="BD348" s="1"/>
    </row>
    <row r="349" spans="1:56" ht="2.25" customHeight="1" x14ac:dyDescent="0.2">
      <c r="A349" s="51"/>
      <c r="B349" s="80"/>
      <c r="C349" s="80"/>
      <c r="D349" s="80"/>
      <c r="E349" s="80"/>
      <c r="F349" s="24"/>
      <c r="G349" s="24"/>
      <c r="H349" s="24"/>
      <c r="I349" s="66"/>
      <c r="J349" s="66"/>
      <c r="K349" s="66"/>
      <c r="L349" s="66"/>
      <c r="M349" s="42"/>
      <c r="N349" s="42"/>
      <c r="O349" s="66"/>
      <c r="P349" s="66"/>
      <c r="Q349" s="42"/>
      <c r="R349" s="42"/>
      <c r="S349" s="42"/>
      <c r="T349" s="66"/>
      <c r="U349" s="66"/>
      <c r="V349" s="66"/>
      <c r="W349" s="24"/>
      <c r="X349" s="15"/>
      <c r="Y349" s="15"/>
      <c r="Z349" s="15"/>
      <c r="AA349" s="15"/>
      <c r="AB349" s="15"/>
      <c r="AC349" s="15"/>
      <c r="AD349" s="15"/>
      <c r="AE349" s="15"/>
      <c r="AF349" s="41"/>
      <c r="AG349" s="41"/>
      <c r="AH349" s="41"/>
      <c r="AI349" s="41"/>
      <c r="AJ349" s="41"/>
      <c r="AK349" s="41"/>
      <c r="AL349" s="41"/>
      <c r="AM349" s="41"/>
      <c r="AN349" s="15"/>
      <c r="AO349" s="15"/>
      <c r="AP349" s="15"/>
      <c r="AQ349" s="15"/>
      <c r="AR349" s="15"/>
      <c r="AS349" s="15"/>
      <c r="AT349" s="15"/>
      <c r="AU349" s="1"/>
      <c r="AV349" s="1"/>
      <c r="AW349" s="1"/>
      <c r="AX349" s="1"/>
      <c r="AY349" s="1"/>
      <c r="AZ349" s="1"/>
      <c r="BA349" s="1"/>
      <c r="BB349" s="1"/>
      <c r="BC349" s="1"/>
      <c r="BD349" s="1"/>
    </row>
    <row r="350" spans="1:56" ht="15" customHeight="1" x14ac:dyDescent="0.2">
      <c r="A350" s="51"/>
      <c r="B350" s="203"/>
      <c r="C350" s="204"/>
      <c r="D350" s="204"/>
      <c r="E350" s="205"/>
      <c r="F350" s="15"/>
      <c r="G350" s="15"/>
      <c r="H350" s="15"/>
      <c r="I350" s="206"/>
      <c r="J350" s="207"/>
      <c r="K350" s="207"/>
      <c r="L350" s="207"/>
      <c r="M350" s="207"/>
      <c r="N350" s="208"/>
      <c r="O350" s="66" t="s">
        <v>69</v>
      </c>
      <c r="P350" s="66"/>
      <c r="Q350" s="42"/>
      <c r="R350" s="42"/>
      <c r="S350" s="203"/>
      <c r="T350" s="204"/>
      <c r="U350" s="204"/>
      <c r="V350" s="205"/>
      <c r="W350" s="38"/>
      <c r="X350" s="15"/>
      <c r="Y350" s="15"/>
      <c r="Z350" s="15"/>
      <c r="AA350" s="15"/>
      <c r="AB350" s="15"/>
      <c r="AC350" s="15"/>
      <c r="AD350" s="15"/>
      <c r="AE350" s="15"/>
      <c r="AF350" s="210">
        <f>IF(S350=0,I350,IF(S350&lt;1920,I350*0.7,IF(S350&lt;1970,I350*0.9,I350)))</f>
        <v>0</v>
      </c>
      <c r="AG350" s="211"/>
      <c r="AH350" s="211"/>
      <c r="AI350" s="211"/>
      <c r="AJ350" s="211"/>
      <c r="AK350" s="212"/>
      <c r="AL350" s="209" t="s">
        <v>69</v>
      </c>
      <c r="AM350" s="209"/>
      <c r="AN350" s="15"/>
      <c r="AO350" s="15"/>
      <c r="AP350" s="15"/>
      <c r="AQ350" s="15"/>
      <c r="AR350" s="15"/>
      <c r="AS350" s="15"/>
      <c r="AT350" s="15"/>
      <c r="AU350" s="1"/>
      <c r="AV350" s="1"/>
      <c r="AW350" s="1"/>
      <c r="AX350" s="1"/>
      <c r="AY350" s="1"/>
      <c r="AZ350" s="1"/>
      <c r="BA350" s="1"/>
      <c r="BB350" s="1"/>
      <c r="BC350" s="1"/>
      <c r="BD350" s="1"/>
    </row>
    <row r="351" spans="1:56" ht="2.25" customHeight="1" x14ac:dyDescent="0.2">
      <c r="A351" s="51"/>
      <c r="B351" s="80"/>
      <c r="C351" s="80"/>
      <c r="D351" s="80"/>
      <c r="E351" s="80"/>
      <c r="F351" s="24"/>
      <c r="G351" s="24"/>
      <c r="H351" s="24"/>
      <c r="I351" s="66"/>
      <c r="J351" s="66"/>
      <c r="K351" s="66"/>
      <c r="L351" s="66"/>
      <c r="M351" s="42"/>
      <c r="N351" s="42"/>
      <c r="O351" s="66"/>
      <c r="P351" s="66"/>
      <c r="Q351" s="42"/>
      <c r="R351" s="42"/>
      <c r="S351" s="42"/>
      <c r="T351" s="66"/>
      <c r="U351" s="66"/>
      <c r="V351" s="66"/>
      <c r="W351" s="24"/>
      <c r="X351" s="15"/>
      <c r="Y351" s="15"/>
      <c r="Z351" s="15"/>
      <c r="AA351" s="15"/>
      <c r="AB351" s="15"/>
      <c r="AC351" s="15"/>
      <c r="AD351" s="15"/>
      <c r="AE351" s="15"/>
      <c r="AF351" s="41"/>
      <c r="AG351" s="41"/>
      <c r="AH351" s="41"/>
      <c r="AI351" s="41"/>
      <c r="AJ351" s="41"/>
      <c r="AK351" s="41"/>
      <c r="AL351" s="41"/>
      <c r="AM351" s="41"/>
      <c r="AN351" s="15"/>
      <c r="AO351" s="15"/>
      <c r="AP351" s="15"/>
      <c r="AQ351" s="15"/>
      <c r="AR351" s="15"/>
      <c r="AS351" s="15"/>
      <c r="AT351" s="15"/>
      <c r="AU351" s="1"/>
      <c r="AV351" s="1"/>
      <c r="AW351" s="1"/>
      <c r="AX351" s="1"/>
      <c r="AY351" s="1"/>
      <c r="AZ351" s="1"/>
      <c r="BA351" s="1"/>
      <c r="BB351" s="1"/>
      <c r="BC351" s="1"/>
      <c r="BD351" s="1"/>
    </row>
    <row r="352" spans="1:56" ht="15" customHeight="1" x14ac:dyDescent="0.2">
      <c r="A352" s="51"/>
      <c r="B352" s="203"/>
      <c r="C352" s="204"/>
      <c r="D352" s="204"/>
      <c r="E352" s="205"/>
      <c r="F352" s="15"/>
      <c r="G352" s="15"/>
      <c r="H352" s="15"/>
      <c r="I352" s="206"/>
      <c r="J352" s="207"/>
      <c r="K352" s="207"/>
      <c r="L352" s="207"/>
      <c r="M352" s="207"/>
      <c r="N352" s="208"/>
      <c r="O352" s="66" t="s">
        <v>69</v>
      </c>
      <c r="P352" s="66"/>
      <c r="Q352" s="42"/>
      <c r="R352" s="42"/>
      <c r="S352" s="203"/>
      <c r="T352" s="204"/>
      <c r="U352" s="204"/>
      <c r="V352" s="205"/>
      <c r="W352" s="38"/>
      <c r="X352" s="15"/>
      <c r="Y352" s="15"/>
      <c r="Z352" s="15"/>
      <c r="AA352" s="15"/>
      <c r="AB352" s="15"/>
      <c r="AC352" s="15"/>
      <c r="AD352" s="15"/>
      <c r="AE352" s="15"/>
      <c r="AF352" s="210">
        <f>IF(S352=0,I352,IF(S352&lt;1920,I352*0.7,IF(S352&lt;1970,I352*0.9,I352)))</f>
        <v>0</v>
      </c>
      <c r="AG352" s="211"/>
      <c r="AH352" s="211"/>
      <c r="AI352" s="211"/>
      <c r="AJ352" s="211"/>
      <c r="AK352" s="212"/>
      <c r="AL352" s="209" t="s">
        <v>69</v>
      </c>
      <c r="AM352" s="209"/>
      <c r="AN352" s="15"/>
      <c r="AO352" s="15"/>
      <c r="AP352" s="15"/>
      <c r="AQ352" s="15"/>
      <c r="AR352" s="15"/>
      <c r="AS352" s="15"/>
      <c r="AT352" s="15"/>
      <c r="AU352" s="1"/>
      <c r="AV352" s="1"/>
      <c r="AW352" s="1"/>
      <c r="AX352" s="1"/>
      <c r="AY352" s="1"/>
      <c r="AZ352" s="1"/>
      <c r="BA352" s="1"/>
      <c r="BB352" s="1"/>
      <c r="BC352" s="1"/>
      <c r="BD352" s="1"/>
    </row>
    <row r="353" spans="1:56" ht="2.25" customHeight="1" x14ac:dyDescent="0.2">
      <c r="A353" s="51"/>
      <c r="B353" s="80"/>
      <c r="C353" s="80"/>
      <c r="D353" s="80"/>
      <c r="E353" s="80"/>
      <c r="F353" s="24"/>
      <c r="G353" s="24"/>
      <c r="H353" s="24"/>
      <c r="I353" s="66"/>
      <c r="J353" s="66"/>
      <c r="K353" s="66"/>
      <c r="L353" s="66"/>
      <c r="M353" s="42"/>
      <c r="N353" s="42"/>
      <c r="O353" s="66"/>
      <c r="P353" s="66"/>
      <c r="Q353" s="42"/>
      <c r="R353" s="42"/>
      <c r="S353" s="42"/>
      <c r="T353" s="66"/>
      <c r="U353" s="66"/>
      <c r="V353" s="66"/>
      <c r="W353" s="24"/>
      <c r="X353" s="15"/>
      <c r="Y353" s="15"/>
      <c r="Z353" s="15"/>
      <c r="AA353" s="15"/>
      <c r="AB353" s="15"/>
      <c r="AC353" s="15"/>
      <c r="AD353" s="15"/>
      <c r="AE353" s="15"/>
      <c r="AF353" s="41"/>
      <c r="AG353" s="41"/>
      <c r="AH353" s="41"/>
      <c r="AI353" s="41"/>
      <c r="AJ353" s="41"/>
      <c r="AK353" s="41"/>
      <c r="AL353" s="41"/>
      <c r="AM353" s="41"/>
      <c r="AN353" s="15"/>
      <c r="AO353" s="15"/>
      <c r="AP353" s="15"/>
      <c r="AQ353" s="15"/>
      <c r="AR353" s="15"/>
      <c r="AS353" s="15"/>
      <c r="AT353" s="15"/>
      <c r="AU353" s="1"/>
      <c r="AV353" s="1"/>
      <c r="AW353" s="1"/>
      <c r="AX353" s="1"/>
      <c r="AY353" s="1"/>
      <c r="AZ353" s="1"/>
      <c r="BA353" s="1"/>
      <c r="BB353" s="1"/>
      <c r="BC353" s="1"/>
      <c r="BD353" s="1"/>
    </row>
    <row r="354" spans="1:56" ht="15" customHeight="1" x14ac:dyDescent="0.2">
      <c r="A354" s="51"/>
      <c r="B354" s="203"/>
      <c r="C354" s="204"/>
      <c r="D354" s="204"/>
      <c r="E354" s="205"/>
      <c r="F354" s="15"/>
      <c r="G354" s="15"/>
      <c r="H354" s="15"/>
      <c r="I354" s="206"/>
      <c r="J354" s="207"/>
      <c r="K354" s="207"/>
      <c r="L354" s="207"/>
      <c r="M354" s="207"/>
      <c r="N354" s="208"/>
      <c r="O354" s="66" t="s">
        <v>69</v>
      </c>
      <c r="P354" s="66"/>
      <c r="Q354" s="42"/>
      <c r="R354" s="42"/>
      <c r="S354" s="203"/>
      <c r="T354" s="204"/>
      <c r="U354" s="204"/>
      <c r="V354" s="205"/>
      <c r="W354" s="38"/>
      <c r="X354" s="15"/>
      <c r="Y354" s="15"/>
      <c r="Z354" s="15"/>
      <c r="AA354" s="15"/>
      <c r="AB354" s="15"/>
      <c r="AC354" s="15"/>
      <c r="AD354" s="15"/>
      <c r="AE354" s="15"/>
      <c r="AF354" s="210">
        <f>IF(S354=0,I354,IF(S354&lt;1920,I354*0.7,IF(S354&lt;1970,I354*0.9,I354)))</f>
        <v>0</v>
      </c>
      <c r="AG354" s="211"/>
      <c r="AH354" s="211"/>
      <c r="AI354" s="211"/>
      <c r="AJ354" s="211"/>
      <c r="AK354" s="212"/>
      <c r="AL354" s="209" t="s">
        <v>69</v>
      </c>
      <c r="AM354" s="209"/>
      <c r="AN354" s="15"/>
      <c r="AO354" s="15"/>
      <c r="AP354" s="15"/>
      <c r="AQ354" s="15"/>
      <c r="AR354" s="15"/>
      <c r="AS354" s="15"/>
      <c r="AT354" s="15"/>
      <c r="AU354" s="1"/>
      <c r="AV354" s="1"/>
      <c r="AW354" s="1"/>
      <c r="AX354" s="1"/>
      <c r="AY354" s="1"/>
      <c r="AZ354" s="1"/>
      <c r="BA354" s="1"/>
      <c r="BB354" s="1"/>
      <c r="BC354" s="1"/>
      <c r="BD354" s="1"/>
    </row>
    <row r="355" spans="1:56" ht="2.25" customHeight="1" x14ac:dyDescent="0.2">
      <c r="A355" s="51"/>
      <c r="B355" s="15"/>
      <c r="C355" s="15"/>
      <c r="D355" s="15"/>
      <c r="E355" s="15"/>
      <c r="F355" s="15"/>
      <c r="G355" s="8"/>
      <c r="H355" s="8"/>
      <c r="I355" s="8"/>
      <c r="J355" s="8"/>
      <c r="K355" s="8"/>
      <c r="L355" s="8"/>
      <c r="M355" s="24"/>
      <c r="N355" s="24"/>
      <c r="O355" s="24"/>
      <c r="P355" s="9"/>
      <c r="Q355" s="9"/>
      <c r="R355" s="9"/>
      <c r="S355" s="9"/>
      <c r="T355" s="15"/>
      <c r="U355" s="24"/>
      <c r="V355" s="24"/>
      <c r="W355" s="15"/>
      <c r="X355" s="10"/>
      <c r="Y355" s="10"/>
      <c r="Z355" s="10"/>
      <c r="AA355" s="10"/>
      <c r="AB355" s="10"/>
      <c r="AC355" s="10"/>
      <c r="AD355" s="24"/>
      <c r="AE355" s="24"/>
      <c r="AF355" s="41"/>
      <c r="AG355" s="41"/>
      <c r="AH355" s="41"/>
      <c r="AI355" s="41"/>
      <c r="AJ355" s="41"/>
      <c r="AK355" s="41"/>
      <c r="AL355" s="41"/>
      <c r="AM355" s="42"/>
      <c r="AN355" s="15"/>
      <c r="AO355" s="15"/>
      <c r="AP355" s="15"/>
      <c r="AQ355" s="15"/>
      <c r="AR355" s="15"/>
      <c r="AS355" s="15"/>
      <c r="AT355" s="15"/>
      <c r="AU355" s="1"/>
      <c r="AV355" s="1"/>
      <c r="AW355" s="1"/>
      <c r="AX355" s="1"/>
      <c r="AY355" s="1"/>
      <c r="AZ355" s="1"/>
      <c r="BA355" s="1"/>
      <c r="BB355" s="1"/>
      <c r="BC355" s="1"/>
      <c r="BD355" s="1"/>
    </row>
    <row r="356" spans="1:56" ht="15.75" customHeight="1" x14ac:dyDescent="0.2">
      <c r="A356" s="51"/>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
      <c r="AV356" s="1"/>
      <c r="AW356" s="1"/>
      <c r="AX356" s="1"/>
      <c r="AY356" s="1"/>
      <c r="AZ356" s="1"/>
      <c r="BA356" s="1"/>
      <c r="BB356" s="1"/>
      <c r="BC356" s="1"/>
      <c r="BD356" s="1"/>
    </row>
    <row r="357" spans="1:56" ht="15" customHeight="1" x14ac:dyDescent="0.2">
      <c r="A357" s="51">
        <v>34</v>
      </c>
      <c r="B357" s="213" t="s">
        <v>205</v>
      </c>
      <c r="C357" s="214"/>
      <c r="D357" s="214"/>
      <c r="E357" s="214"/>
      <c r="F357" s="214"/>
      <c r="G357" s="214"/>
      <c r="H357" s="214"/>
      <c r="I357" s="214"/>
      <c r="J357" s="214"/>
      <c r="K357" s="214"/>
      <c r="L357" s="214"/>
      <c r="M357" s="214"/>
      <c r="N357" s="214"/>
      <c r="O357" s="214"/>
      <c r="P357" s="214"/>
      <c r="Q357" s="214"/>
      <c r="R357" s="214"/>
      <c r="S357" s="214"/>
      <c r="T357" s="214"/>
      <c r="U357" s="214"/>
      <c r="V357" s="214"/>
      <c r="W357" s="214"/>
      <c r="X357" s="214"/>
      <c r="Y357" s="214"/>
      <c r="Z357" s="214"/>
      <c r="AA357" s="214"/>
      <c r="AB357" s="214"/>
      <c r="AC357" s="214"/>
      <c r="AD357" s="214"/>
      <c r="AE357" s="214"/>
      <c r="AF357" s="214"/>
      <c r="AG357" s="214"/>
      <c r="AH357" s="214"/>
      <c r="AI357" s="214"/>
      <c r="AJ357" s="214"/>
      <c r="AK357" s="214"/>
      <c r="AL357" s="214"/>
      <c r="AM357" s="214"/>
      <c r="AN357" s="214"/>
      <c r="AO357" s="214"/>
      <c r="AP357" s="214"/>
      <c r="AQ357" s="15"/>
      <c r="AR357" s="15"/>
      <c r="AS357" s="15"/>
      <c r="AT357" s="15"/>
      <c r="AU357" s="1"/>
      <c r="AV357" s="1"/>
      <c r="AW357" s="1"/>
      <c r="AX357" s="1"/>
      <c r="AY357" s="1"/>
      <c r="AZ357" s="1"/>
      <c r="BA357" s="1"/>
      <c r="BB357" s="1"/>
      <c r="BC357" s="1"/>
      <c r="BD357" s="1"/>
    </row>
    <row r="358" spans="1:56" ht="15" customHeight="1" x14ac:dyDescent="0.2">
      <c r="A358" s="51"/>
      <c r="B358" s="214"/>
      <c r="C358" s="214"/>
      <c r="D358" s="214"/>
      <c r="E358" s="214"/>
      <c r="F358" s="214"/>
      <c r="G358" s="214"/>
      <c r="H358" s="214"/>
      <c r="I358" s="214"/>
      <c r="J358" s="214"/>
      <c r="K358" s="214"/>
      <c r="L358" s="214"/>
      <c r="M358" s="214"/>
      <c r="N358" s="214"/>
      <c r="O358" s="214"/>
      <c r="P358" s="214"/>
      <c r="Q358" s="214"/>
      <c r="R358" s="214"/>
      <c r="S358" s="214"/>
      <c r="T358" s="214"/>
      <c r="U358" s="214"/>
      <c r="V358" s="214"/>
      <c r="W358" s="214"/>
      <c r="X358" s="214"/>
      <c r="Y358" s="214"/>
      <c r="Z358" s="214"/>
      <c r="AA358" s="214"/>
      <c r="AB358" s="214"/>
      <c r="AC358" s="214"/>
      <c r="AD358" s="214"/>
      <c r="AE358" s="214"/>
      <c r="AF358" s="214"/>
      <c r="AG358" s="214"/>
      <c r="AH358" s="214"/>
      <c r="AI358" s="214"/>
      <c r="AJ358" s="214"/>
      <c r="AK358" s="214"/>
      <c r="AL358" s="214"/>
      <c r="AM358" s="214"/>
      <c r="AN358" s="214"/>
      <c r="AO358" s="214"/>
      <c r="AP358" s="214"/>
      <c r="AQ358" s="15"/>
      <c r="AR358" s="15"/>
      <c r="AS358" s="15"/>
      <c r="AT358" s="15"/>
      <c r="AU358" s="1"/>
      <c r="AV358" s="1"/>
      <c r="AW358" s="1"/>
      <c r="AX358" s="1"/>
      <c r="AY358" s="1"/>
      <c r="AZ358" s="1"/>
      <c r="BA358" s="1"/>
      <c r="BB358" s="1"/>
      <c r="BC358" s="1"/>
      <c r="BD358" s="1"/>
    </row>
    <row r="359" spans="1:56" ht="2.25" customHeight="1" x14ac:dyDescent="0.2">
      <c r="A359" s="51"/>
      <c r="B359" s="214"/>
      <c r="C359" s="214"/>
      <c r="D359" s="214"/>
      <c r="E359" s="214"/>
      <c r="F359" s="214"/>
      <c r="G359" s="214"/>
      <c r="H359" s="214"/>
      <c r="I359" s="214"/>
      <c r="J359" s="214"/>
      <c r="K359" s="214"/>
      <c r="L359" s="214"/>
      <c r="M359" s="214"/>
      <c r="N359" s="214"/>
      <c r="O359" s="214"/>
      <c r="P359" s="214"/>
      <c r="Q359" s="214"/>
      <c r="R359" s="214"/>
      <c r="S359" s="214"/>
      <c r="T359" s="214"/>
      <c r="U359" s="214"/>
      <c r="V359" s="214"/>
      <c r="W359" s="214"/>
      <c r="X359" s="214"/>
      <c r="Y359" s="214"/>
      <c r="Z359" s="214"/>
      <c r="AA359" s="214"/>
      <c r="AB359" s="214"/>
      <c r="AC359" s="214"/>
      <c r="AD359" s="214"/>
      <c r="AE359" s="214"/>
      <c r="AF359" s="214"/>
      <c r="AG359" s="214"/>
      <c r="AH359" s="214"/>
      <c r="AI359" s="214"/>
      <c r="AJ359" s="214"/>
      <c r="AK359" s="214"/>
      <c r="AL359" s="214"/>
      <c r="AM359" s="214"/>
      <c r="AN359" s="214"/>
      <c r="AO359" s="214"/>
      <c r="AP359" s="214"/>
      <c r="AQ359" s="15"/>
      <c r="AR359" s="15"/>
      <c r="AS359" s="15"/>
      <c r="AT359" s="15"/>
      <c r="AU359" s="1"/>
      <c r="AV359" s="1"/>
      <c r="AW359" s="1"/>
      <c r="AX359" s="1"/>
      <c r="AY359" s="1"/>
      <c r="AZ359" s="1"/>
      <c r="BA359" s="1"/>
      <c r="BB359" s="1"/>
      <c r="BC359" s="1"/>
      <c r="BD359" s="1"/>
    </row>
    <row r="360" spans="1:56" ht="32.25" customHeight="1" x14ac:dyDescent="0.2">
      <c r="A360" s="51"/>
      <c r="B360" s="214"/>
      <c r="C360" s="214"/>
      <c r="D360" s="214"/>
      <c r="E360" s="214"/>
      <c r="F360" s="214"/>
      <c r="G360" s="214"/>
      <c r="H360" s="214"/>
      <c r="I360" s="214"/>
      <c r="J360" s="214"/>
      <c r="K360" s="214"/>
      <c r="L360" s="214"/>
      <c r="M360" s="214"/>
      <c r="N360" s="214"/>
      <c r="O360" s="214"/>
      <c r="P360" s="214"/>
      <c r="Q360" s="214"/>
      <c r="R360" s="214"/>
      <c r="S360" s="214"/>
      <c r="T360" s="214"/>
      <c r="U360" s="214"/>
      <c r="V360" s="214"/>
      <c r="W360" s="214"/>
      <c r="X360" s="214"/>
      <c r="Y360" s="214"/>
      <c r="Z360" s="214"/>
      <c r="AA360" s="214"/>
      <c r="AB360" s="214"/>
      <c r="AC360" s="214"/>
      <c r="AD360" s="214"/>
      <c r="AE360" s="214"/>
      <c r="AF360" s="214"/>
      <c r="AG360" s="214"/>
      <c r="AH360" s="214"/>
      <c r="AI360" s="214"/>
      <c r="AJ360" s="214"/>
      <c r="AK360" s="214"/>
      <c r="AL360" s="214"/>
      <c r="AM360" s="214"/>
      <c r="AN360" s="214"/>
      <c r="AO360" s="214"/>
      <c r="AP360" s="214"/>
      <c r="AQ360" s="15"/>
      <c r="AR360" s="15"/>
      <c r="AS360" s="15"/>
      <c r="AT360" s="15"/>
      <c r="AU360" s="1"/>
      <c r="AV360" s="1"/>
      <c r="AW360" s="1"/>
      <c r="AX360" s="1"/>
      <c r="AY360" s="1"/>
      <c r="AZ360" s="1"/>
      <c r="BA360" s="1"/>
      <c r="BB360" s="1"/>
      <c r="BC360" s="1"/>
      <c r="BD360" s="1"/>
    </row>
    <row r="361" spans="1:56" ht="2.25" customHeight="1" x14ac:dyDescent="0.2">
      <c r="A361" s="51"/>
      <c r="B361" s="213" t="s">
        <v>203</v>
      </c>
      <c r="C361" s="213"/>
      <c r="D361" s="213"/>
      <c r="E361" s="213"/>
      <c r="F361" s="213"/>
      <c r="G361" s="213"/>
      <c r="H361" s="213"/>
      <c r="I361" s="213"/>
      <c r="J361" s="213"/>
      <c r="K361" s="213"/>
      <c r="L361" s="213"/>
      <c r="M361" s="213"/>
      <c r="N361" s="213"/>
      <c r="O361" s="213"/>
      <c r="P361" s="213"/>
      <c r="Q361" s="213"/>
      <c r="R361" s="213"/>
      <c r="S361" s="213"/>
      <c r="T361" s="213"/>
      <c r="U361" s="213"/>
      <c r="V361" s="213"/>
      <c r="W361" s="213"/>
      <c r="X361" s="213"/>
      <c r="Y361" s="213"/>
      <c r="Z361" s="213"/>
      <c r="AA361" s="213"/>
      <c r="AB361" s="213"/>
      <c r="AC361" s="213"/>
      <c r="AD361" s="213"/>
      <c r="AE361" s="213"/>
      <c r="AF361" s="213"/>
      <c r="AG361" s="213"/>
      <c r="AH361" s="213"/>
      <c r="AI361" s="213"/>
      <c r="AJ361" s="213"/>
      <c r="AK361" s="213"/>
      <c r="AL361" s="213"/>
      <c r="AM361" s="213"/>
      <c r="AN361" s="213"/>
      <c r="AO361" s="213"/>
      <c r="AP361" s="213"/>
      <c r="AQ361" s="15"/>
      <c r="AR361" s="15"/>
      <c r="AS361" s="15"/>
      <c r="AT361" s="15"/>
      <c r="AU361" s="1"/>
      <c r="AV361" s="1"/>
      <c r="AW361" s="1"/>
      <c r="AX361" s="1"/>
      <c r="AY361" s="1"/>
      <c r="AZ361" s="1"/>
      <c r="BA361" s="1"/>
      <c r="BB361" s="1"/>
      <c r="BC361" s="1"/>
      <c r="BD361" s="1"/>
    </row>
    <row r="362" spans="1:56" ht="15" customHeight="1" x14ac:dyDescent="0.2">
      <c r="A362" s="51"/>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
      <c r="AV362" s="1"/>
      <c r="AW362" s="1"/>
      <c r="AX362" s="1"/>
      <c r="AY362" s="1"/>
      <c r="AZ362" s="1"/>
      <c r="BA362" s="1"/>
      <c r="BB362" s="1"/>
      <c r="BC362" s="1"/>
      <c r="BD362" s="1"/>
    </row>
    <row r="363" spans="1:56" ht="2.25" customHeight="1" x14ac:dyDescent="0.2">
      <c r="A363" s="51"/>
      <c r="B363" s="152" t="s">
        <v>206</v>
      </c>
      <c r="C363" s="152"/>
      <c r="D363" s="152"/>
      <c r="E363" s="152"/>
      <c r="F363" s="15"/>
      <c r="G363" s="215" t="s">
        <v>78</v>
      </c>
      <c r="H363" s="182"/>
      <c r="I363" s="182"/>
      <c r="J363" s="182"/>
      <c r="K363" s="182"/>
      <c r="L363" s="182"/>
      <c r="M363" s="182"/>
      <c r="N363" s="182"/>
      <c r="O363" s="24"/>
      <c r="P363" s="216" t="s">
        <v>79</v>
      </c>
      <c r="Q363" s="182"/>
      <c r="R363" s="182"/>
      <c r="S363" s="182"/>
      <c r="T363" s="20"/>
      <c r="U363" s="215" t="s">
        <v>80</v>
      </c>
      <c r="V363" s="167"/>
      <c r="W363" s="167"/>
      <c r="X363" s="167"/>
      <c r="Y363" s="167"/>
      <c r="Z363" s="167"/>
      <c r="AA363" s="167"/>
      <c r="AB363" s="167"/>
      <c r="AC363" s="167"/>
      <c r="AD363" s="182"/>
      <c r="AE363" s="182"/>
      <c r="AF363" s="15"/>
      <c r="AG363" s="215" t="s">
        <v>81</v>
      </c>
      <c r="AH363" s="217"/>
      <c r="AI363" s="217"/>
      <c r="AJ363" s="217"/>
      <c r="AK363" s="217"/>
      <c r="AL363" s="217"/>
      <c r="AM363" s="217"/>
      <c r="AN363" s="217"/>
      <c r="AO363" s="217"/>
      <c r="AP363" s="15"/>
      <c r="AQ363" s="15"/>
      <c r="AR363" s="15"/>
      <c r="AS363" s="15"/>
      <c r="AT363" s="15"/>
      <c r="AU363" s="1"/>
      <c r="AV363" s="1"/>
      <c r="AW363" s="1"/>
      <c r="AX363" s="1"/>
      <c r="AY363" s="1"/>
      <c r="AZ363" s="1"/>
      <c r="BA363" s="1"/>
      <c r="BB363" s="1"/>
      <c r="BC363" s="1"/>
      <c r="BD363" s="1"/>
    </row>
    <row r="364" spans="1:56" ht="24" customHeight="1" x14ac:dyDescent="0.2">
      <c r="A364" s="51"/>
      <c r="B364" s="152"/>
      <c r="C364" s="152"/>
      <c r="D364" s="152"/>
      <c r="E364" s="152"/>
      <c r="F364" s="15"/>
      <c r="G364" s="182"/>
      <c r="H364" s="182"/>
      <c r="I364" s="182"/>
      <c r="J364" s="182"/>
      <c r="K364" s="182"/>
      <c r="L364" s="182"/>
      <c r="M364" s="182"/>
      <c r="N364" s="182"/>
      <c r="O364" s="24"/>
      <c r="P364" s="182"/>
      <c r="Q364" s="182"/>
      <c r="R364" s="182"/>
      <c r="S364" s="182"/>
      <c r="T364" s="20"/>
      <c r="U364" s="167"/>
      <c r="V364" s="167"/>
      <c r="W364" s="167"/>
      <c r="X364" s="167"/>
      <c r="Y364" s="167"/>
      <c r="Z364" s="167"/>
      <c r="AA364" s="167"/>
      <c r="AB364" s="167"/>
      <c r="AC364" s="167"/>
      <c r="AD364" s="182"/>
      <c r="AE364" s="182"/>
      <c r="AF364" s="15"/>
      <c r="AG364" s="217"/>
      <c r="AH364" s="217"/>
      <c r="AI364" s="217"/>
      <c r="AJ364" s="217"/>
      <c r="AK364" s="217"/>
      <c r="AL364" s="217"/>
      <c r="AM364" s="217"/>
      <c r="AN364" s="217"/>
      <c r="AO364" s="217"/>
      <c r="AP364" s="15"/>
      <c r="AQ364" s="15"/>
      <c r="AR364" s="15"/>
      <c r="AS364" s="15"/>
      <c r="AT364" s="15"/>
      <c r="AU364" s="1"/>
      <c r="AV364" s="1"/>
      <c r="AW364" s="1"/>
      <c r="AX364" s="1"/>
      <c r="AY364" s="1"/>
      <c r="AZ364" s="1"/>
      <c r="BA364" s="1"/>
      <c r="BB364" s="1"/>
      <c r="BC364" s="1"/>
      <c r="BD364" s="1"/>
    </row>
    <row r="365" spans="1:56" ht="2.25" customHeight="1" x14ac:dyDescent="0.2">
      <c r="A365" s="51"/>
      <c r="B365" s="15"/>
      <c r="C365" s="15"/>
      <c r="D365" s="15"/>
      <c r="E365" s="15"/>
      <c r="F365" s="15"/>
      <c r="G365" s="15"/>
      <c r="H365" s="15"/>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15"/>
      <c r="AG365" s="24"/>
      <c r="AH365" s="24"/>
      <c r="AI365" s="24"/>
      <c r="AJ365" s="24"/>
      <c r="AK365" s="24"/>
      <c r="AL365" s="24"/>
      <c r="AM365" s="24"/>
      <c r="AN365" s="24"/>
      <c r="AO365" s="24"/>
      <c r="AP365" s="15"/>
      <c r="AQ365" s="15"/>
      <c r="AR365" s="15"/>
      <c r="AS365" s="15"/>
      <c r="AT365" s="15"/>
      <c r="AU365" s="1"/>
      <c r="AV365" s="1"/>
      <c r="AW365" s="1"/>
      <c r="AX365" s="1"/>
      <c r="AY365" s="1"/>
      <c r="AZ365" s="1"/>
      <c r="BA365" s="1"/>
      <c r="BB365" s="1"/>
      <c r="BC365" s="1"/>
      <c r="BD365" s="1"/>
    </row>
    <row r="366" spans="1:56" ht="15" customHeight="1" x14ac:dyDescent="0.2">
      <c r="A366" s="51"/>
      <c r="B366" s="203"/>
      <c r="C366" s="204"/>
      <c r="D366" s="204"/>
      <c r="E366" s="205"/>
      <c r="F366" s="15"/>
      <c r="G366" s="206"/>
      <c r="H366" s="207"/>
      <c r="I366" s="207"/>
      <c r="J366" s="207"/>
      <c r="K366" s="207"/>
      <c r="L366" s="208"/>
      <c r="M366" s="209" t="s">
        <v>69</v>
      </c>
      <c r="N366" s="209"/>
      <c r="O366" s="66"/>
      <c r="P366" s="196"/>
      <c r="Q366" s="197"/>
      <c r="R366" s="197"/>
      <c r="S366" s="198"/>
      <c r="T366" s="15"/>
      <c r="U366" s="24"/>
      <c r="V366" s="24"/>
      <c r="W366" s="24"/>
      <c r="X366" s="200">
        <f>IF(P366=0,G366,IF(P366&lt;1920,G366*0.7,IF(P366&lt;1970,G366*0.9,G366)))</f>
        <v>0</v>
      </c>
      <c r="Y366" s="201"/>
      <c r="Z366" s="201"/>
      <c r="AA366" s="201"/>
      <c r="AB366" s="201"/>
      <c r="AC366" s="202"/>
      <c r="AD366" s="145" t="s">
        <v>69</v>
      </c>
      <c r="AE366" s="145"/>
      <c r="AF366" s="15"/>
      <c r="AG366" s="199"/>
      <c r="AH366" s="199"/>
      <c r="AI366" s="199"/>
      <c r="AJ366" s="199"/>
      <c r="AK366" s="24"/>
      <c r="AL366" s="24"/>
      <c r="AM366" s="24"/>
      <c r="AN366" s="24"/>
      <c r="AO366" s="24"/>
      <c r="AP366" s="15"/>
      <c r="AQ366" s="15"/>
      <c r="AR366" s="15"/>
      <c r="AS366" s="15"/>
      <c r="AT366" s="15"/>
      <c r="AU366" s="1"/>
      <c r="AV366" s="1"/>
      <c r="AW366" s="1"/>
      <c r="AX366" s="1"/>
      <c r="AY366" s="1"/>
      <c r="AZ366" s="1"/>
      <c r="BA366" s="1"/>
      <c r="BB366" s="1"/>
      <c r="BC366" s="1"/>
      <c r="BD366" s="1"/>
    </row>
    <row r="367" spans="1:56" ht="2.25" customHeight="1" x14ac:dyDescent="0.2">
      <c r="A367" s="51"/>
      <c r="B367" s="79"/>
      <c r="C367" s="79"/>
      <c r="D367" s="79"/>
      <c r="E367" s="79"/>
      <c r="F367" s="15"/>
      <c r="G367" s="79"/>
      <c r="H367" s="79"/>
      <c r="I367" s="80"/>
      <c r="J367" s="80"/>
      <c r="K367" s="80"/>
      <c r="L367" s="80"/>
      <c r="M367" s="66"/>
      <c r="N367" s="66"/>
      <c r="O367" s="66"/>
      <c r="P367" s="80"/>
      <c r="Q367" s="80"/>
      <c r="R367" s="80"/>
      <c r="S367" s="80"/>
      <c r="T367" s="24"/>
      <c r="U367" s="24"/>
      <c r="V367" s="24"/>
      <c r="W367" s="15"/>
      <c r="X367" s="15"/>
      <c r="Y367" s="15"/>
      <c r="Z367" s="15"/>
      <c r="AA367" s="15"/>
      <c r="AB367" s="15"/>
      <c r="AC367" s="24"/>
      <c r="AD367" s="24"/>
      <c r="AE367" s="24"/>
      <c r="AF367" s="15"/>
      <c r="AG367" s="24"/>
      <c r="AH367" s="24"/>
      <c r="AI367" s="24"/>
      <c r="AJ367" s="24"/>
      <c r="AK367" s="24"/>
      <c r="AL367" s="24"/>
      <c r="AM367" s="24"/>
      <c r="AN367" s="24"/>
      <c r="AO367" s="24"/>
      <c r="AP367" s="15"/>
      <c r="AQ367" s="15"/>
      <c r="AR367" s="15"/>
      <c r="AS367" s="15"/>
      <c r="AT367" s="15"/>
      <c r="AU367" s="1"/>
      <c r="AV367" s="1"/>
      <c r="AW367" s="1"/>
      <c r="AX367" s="1"/>
      <c r="AY367" s="1"/>
      <c r="AZ367" s="1"/>
      <c r="BA367" s="1"/>
      <c r="BB367" s="1"/>
      <c r="BC367" s="1"/>
      <c r="BD367" s="1"/>
    </row>
    <row r="368" spans="1:56" ht="15" customHeight="1" x14ac:dyDescent="0.2">
      <c r="A368" s="51"/>
      <c r="B368" s="203"/>
      <c r="C368" s="204"/>
      <c r="D368" s="204"/>
      <c r="E368" s="205"/>
      <c r="F368" s="15"/>
      <c r="G368" s="206"/>
      <c r="H368" s="207"/>
      <c r="I368" s="207"/>
      <c r="J368" s="207"/>
      <c r="K368" s="207"/>
      <c r="L368" s="208"/>
      <c r="M368" s="209" t="s">
        <v>69</v>
      </c>
      <c r="N368" s="209"/>
      <c r="O368" s="66"/>
      <c r="P368" s="196"/>
      <c r="Q368" s="197"/>
      <c r="R368" s="197"/>
      <c r="S368" s="198"/>
      <c r="T368" s="15"/>
      <c r="U368" s="24"/>
      <c r="V368" s="24"/>
      <c r="W368" s="15"/>
      <c r="X368" s="200">
        <f>IF(P368=0,G368,IF(P368&lt;1920,G368*0.7,IF(P368&lt;1970,G368*0.9,G368)))</f>
        <v>0</v>
      </c>
      <c r="Y368" s="201"/>
      <c r="Z368" s="201"/>
      <c r="AA368" s="201"/>
      <c r="AB368" s="201"/>
      <c r="AC368" s="202"/>
      <c r="AD368" s="145" t="s">
        <v>69</v>
      </c>
      <c r="AE368" s="145"/>
      <c r="AF368" s="15"/>
      <c r="AG368" s="199"/>
      <c r="AH368" s="199"/>
      <c r="AI368" s="199"/>
      <c r="AJ368" s="199"/>
      <c r="AK368" s="24"/>
      <c r="AL368" s="24"/>
      <c r="AM368" s="24"/>
      <c r="AN368" s="24"/>
      <c r="AO368" s="24"/>
      <c r="AP368" s="15"/>
      <c r="AQ368" s="15"/>
      <c r="AR368" s="15"/>
      <c r="AS368" s="15"/>
      <c r="AT368" s="15"/>
      <c r="AU368" s="1"/>
      <c r="AV368" s="1"/>
      <c r="AW368" s="1"/>
      <c r="AX368" s="1"/>
      <c r="AY368" s="1"/>
      <c r="AZ368" s="1"/>
      <c r="BA368" s="1"/>
      <c r="BB368" s="1"/>
      <c r="BC368" s="1"/>
      <c r="BD368" s="1"/>
    </row>
    <row r="369" spans="1:56" ht="15" customHeight="1" x14ac:dyDescent="0.2">
      <c r="A369" s="51"/>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
      <c r="AV369" s="1"/>
      <c r="AW369" s="1"/>
      <c r="AX369" s="1"/>
      <c r="AY369" s="1"/>
      <c r="AZ369" s="1"/>
      <c r="BA369" s="1"/>
      <c r="BB369" s="1"/>
      <c r="BC369" s="1"/>
      <c r="BD369" s="1"/>
    </row>
    <row r="370" spans="1:56" ht="15" customHeight="1" x14ac:dyDescent="0.2">
      <c r="A370" s="51">
        <v>35</v>
      </c>
      <c r="B370" s="265" t="s">
        <v>82</v>
      </c>
      <c r="C370" s="265"/>
      <c r="D370" s="265"/>
      <c r="E370" s="265"/>
      <c r="F370" s="265"/>
      <c r="G370" s="265"/>
      <c r="H370" s="265"/>
      <c r="I370" s="265"/>
      <c r="J370" s="265"/>
      <c r="K370" s="265"/>
      <c r="L370" s="265"/>
      <c r="M370" s="265"/>
      <c r="N370" s="265"/>
      <c r="O370" s="265"/>
      <c r="P370" s="265"/>
      <c r="Q370" s="265"/>
      <c r="R370" s="265"/>
      <c r="S370" s="265"/>
      <c r="T370" s="265"/>
      <c r="U370" s="265"/>
      <c r="V370" s="265"/>
      <c r="W370" s="265"/>
      <c r="X370" s="265"/>
      <c r="Y370" s="265"/>
      <c r="Z370" s="265"/>
      <c r="AA370" s="265"/>
      <c r="AB370" s="265"/>
      <c r="AC370" s="265"/>
      <c r="AD370" s="265"/>
      <c r="AE370" s="265"/>
      <c r="AF370" s="265"/>
      <c r="AG370" s="265"/>
      <c r="AH370" s="265"/>
      <c r="AI370" s="265"/>
      <c r="AJ370" s="265"/>
      <c r="AK370" s="265"/>
      <c r="AL370" s="284">
        <f>IF((SUM(AF340,AF342,AF344,AF346,AF348,AF350,AF352,AF354)-SUM(X366,X368))&gt;0,(SUM(AF340,AF342,AF344,AF346,AF348,AF350,AF352,AF354)-SUM(X366,X368)),IF((SUM(AF340,AF342,AF344,AF346,AF348,AF350,AF352,AF354)-SUM(X366,X368))&lt;0,0,0))</f>
        <v>0</v>
      </c>
      <c r="AM370" s="285"/>
      <c r="AN370" s="286"/>
      <c r="AO370" s="209" t="s">
        <v>69</v>
      </c>
      <c r="AP370" s="209"/>
      <c r="AQ370" s="15"/>
      <c r="AR370" s="15"/>
      <c r="AS370" s="15"/>
      <c r="AT370" s="15"/>
      <c r="AU370" s="1"/>
      <c r="AV370" s="1"/>
      <c r="AW370" s="1"/>
      <c r="AX370" s="1"/>
      <c r="AY370" s="1"/>
      <c r="AZ370" s="1"/>
      <c r="BA370" s="1"/>
      <c r="BB370" s="1"/>
      <c r="BC370" s="1"/>
      <c r="BD370" s="1"/>
    </row>
    <row r="371" spans="1:56" ht="2.25" customHeight="1" x14ac:dyDescent="0.2">
      <c r="A371" s="225"/>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5"/>
      <c r="AR371" s="15"/>
      <c r="AS371" s="15"/>
      <c r="AT371" s="15"/>
      <c r="AU371" s="1"/>
      <c r="AV371" s="1"/>
      <c r="AW371" s="1"/>
      <c r="AX371" s="1"/>
      <c r="AY371" s="1"/>
      <c r="AZ371" s="1"/>
      <c r="BA371" s="1"/>
      <c r="BB371" s="1"/>
      <c r="BC371" s="1"/>
      <c r="BD371" s="1"/>
    </row>
    <row r="372" spans="1:56" ht="15.75" customHeight="1" x14ac:dyDescent="0.2">
      <c r="A372" s="140"/>
      <c r="B372" s="140"/>
      <c r="C372" s="140"/>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40"/>
      <c r="AE372" s="140"/>
      <c r="AF372" s="140"/>
      <c r="AG372" s="140"/>
      <c r="AH372" s="140"/>
      <c r="AI372" s="140"/>
      <c r="AJ372" s="140"/>
      <c r="AK372" s="140"/>
      <c r="AL372" s="140"/>
      <c r="AM372" s="140"/>
      <c r="AN372" s="140"/>
      <c r="AO372" s="140"/>
      <c r="AP372" s="140"/>
      <c r="AQ372" s="15"/>
      <c r="AR372" s="15"/>
      <c r="AS372" s="15"/>
      <c r="AT372" s="15"/>
      <c r="AU372" s="1"/>
      <c r="AV372" s="1"/>
      <c r="AW372" s="1"/>
      <c r="AX372" s="1"/>
      <c r="AY372" s="1"/>
      <c r="AZ372" s="1"/>
      <c r="BA372" s="1"/>
      <c r="BB372" s="1"/>
      <c r="BC372" s="1"/>
      <c r="BD372" s="1"/>
    </row>
    <row r="373" spans="1:56" ht="15" customHeight="1" x14ac:dyDescent="0.2">
      <c r="A373" s="51">
        <v>36</v>
      </c>
      <c r="B373" s="123" t="s">
        <v>207</v>
      </c>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1"/>
      <c r="AL373" s="121"/>
      <c r="AM373" s="121"/>
      <c r="AN373" s="121"/>
      <c r="AO373" s="121"/>
      <c r="AP373" s="121"/>
      <c r="AQ373" s="15"/>
      <c r="AR373" s="15"/>
      <c r="AS373" s="15"/>
      <c r="AT373" s="15"/>
      <c r="AU373" s="1"/>
      <c r="AV373" s="1"/>
      <c r="AW373" s="1"/>
      <c r="AX373" s="1"/>
      <c r="AY373" s="1"/>
      <c r="AZ373" s="1"/>
      <c r="BA373" s="1"/>
      <c r="BB373" s="1"/>
      <c r="BC373" s="1"/>
      <c r="BD373" s="1"/>
    </row>
    <row r="374" spans="1:56" ht="48.75" hidden="1" customHeight="1" x14ac:dyDescent="0.2">
      <c r="A374" s="51"/>
      <c r="B374" s="121"/>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1"/>
      <c r="AL374" s="121"/>
      <c r="AM374" s="121"/>
      <c r="AN374" s="121"/>
      <c r="AO374" s="121"/>
      <c r="AP374" s="121"/>
      <c r="AQ374" s="15"/>
      <c r="AR374" s="15"/>
      <c r="AS374" s="15"/>
      <c r="AT374" s="15"/>
      <c r="AU374" s="1"/>
      <c r="AV374" s="1"/>
      <c r="AW374" s="1"/>
      <c r="AX374" s="1"/>
      <c r="AY374" s="1"/>
      <c r="AZ374" s="1"/>
      <c r="BA374" s="1"/>
      <c r="BB374" s="1"/>
      <c r="BC374" s="1"/>
      <c r="BD374" s="1"/>
    </row>
    <row r="375" spans="1:56" ht="2.25" customHeight="1" x14ac:dyDescent="0.2">
      <c r="A375" s="51"/>
      <c r="B375" s="218" t="s">
        <v>203</v>
      </c>
      <c r="C375" s="218"/>
      <c r="D375" s="218"/>
      <c r="E375" s="218"/>
      <c r="F375" s="218"/>
      <c r="G375" s="218"/>
      <c r="H375" s="218"/>
      <c r="I375" s="218"/>
      <c r="J375" s="218"/>
      <c r="K375" s="218"/>
      <c r="L375" s="218"/>
      <c r="M375" s="218"/>
      <c r="N375" s="218"/>
      <c r="O375" s="218"/>
      <c r="P375" s="218"/>
      <c r="Q375" s="218"/>
      <c r="R375" s="218"/>
      <c r="S375" s="218"/>
      <c r="T375" s="218"/>
      <c r="U375" s="218"/>
      <c r="V375" s="218"/>
      <c r="W375" s="218"/>
      <c r="X375" s="218"/>
      <c r="Y375" s="218"/>
      <c r="Z375" s="218"/>
      <c r="AA375" s="218"/>
      <c r="AB375" s="218"/>
      <c r="AC375" s="218"/>
      <c r="AD375" s="218"/>
      <c r="AE375" s="218"/>
      <c r="AF375" s="218"/>
      <c r="AG375" s="218"/>
      <c r="AH375" s="218"/>
      <c r="AI375" s="218"/>
      <c r="AJ375" s="218"/>
      <c r="AK375" s="218"/>
      <c r="AL375" s="218"/>
      <c r="AM375" s="218"/>
      <c r="AN375" s="218"/>
      <c r="AO375" s="218"/>
      <c r="AP375" s="218"/>
      <c r="AQ375" s="15"/>
      <c r="AR375" s="15"/>
      <c r="AS375" s="15"/>
      <c r="AT375" s="15"/>
      <c r="AU375" s="1"/>
      <c r="AV375" s="1"/>
      <c r="AW375" s="1"/>
      <c r="AX375" s="1"/>
      <c r="AY375" s="1"/>
      <c r="AZ375" s="1"/>
      <c r="BA375" s="1"/>
      <c r="BB375" s="1"/>
      <c r="BC375" s="1"/>
      <c r="BD375" s="1"/>
    </row>
    <row r="376" spans="1:56" ht="24.95" customHeight="1" x14ac:dyDescent="0.2">
      <c r="A376" s="51"/>
      <c r="B376" s="168" t="s">
        <v>204</v>
      </c>
      <c r="C376" s="168"/>
      <c r="D376" s="168"/>
      <c r="E376" s="168"/>
      <c r="F376" s="168"/>
      <c r="G376" s="168"/>
      <c r="H376" s="15"/>
      <c r="I376" s="266" t="s">
        <v>78</v>
      </c>
      <c r="J376" s="266"/>
      <c r="K376" s="266"/>
      <c r="L376" s="266"/>
      <c r="M376" s="266"/>
      <c r="N376" s="266"/>
      <c r="O376" s="266"/>
      <c r="P376" s="266"/>
      <c r="Q376" s="15"/>
      <c r="R376" s="15"/>
      <c r="S376" s="267" t="s">
        <v>79</v>
      </c>
      <c r="T376" s="267"/>
      <c r="U376" s="267"/>
      <c r="V376" s="267"/>
      <c r="W376" s="15"/>
      <c r="X376" s="15"/>
      <c r="Y376" s="215" t="s">
        <v>80</v>
      </c>
      <c r="Z376" s="215"/>
      <c r="AA376" s="215"/>
      <c r="AB376" s="215"/>
      <c r="AC376" s="215"/>
      <c r="AD376" s="215"/>
      <c r="AE376" s="215"/>
      <c r="AF376" s="215"/>
      <c r="AG376" s="215"/>
      <c r="AH376" s="215"/>
      <c r="AI376" s="215"/>
      <c r="AJ376" s="15"/>
      <c r="AK376" s="15"/>
      <c r="AL376" s="15"/>
      <c r="AM376" s="15"/>
      <c r="AN376" s="15"/>
      <c r="AO376" s="15"/>
      <c r="AP376" s="15"/>
      <c r="AQ376" s="15"/>
      <c r="AR376" s="15"/>
      <c r="AS376" s="15"/>
      <c r="AT376" s="15"/>
      <c r="AU376" s="1"/>
      <c r="AV376" s="1"/>
      <c r="AW376" s="1"/>
      <c r="AX376" s="1"/>
      <c r="AY376" s="1"/>
      <c r="AZ376" s="1"/>
      <c r="BA376" s="1"/>
      <c r="BB376" s="1"/>
      <c r="BC376" s="1"/>
      <c r="BD376" s="1"/>
    </row>
    <row r="377" spans="1:56" ht="9" customHeight="1" x14ac:dyDescent="0.2">
      <c r="A377" s="51"/>
      <c r="B377" s="168"/>
      <c r="C377" s="168"/>
      <c r="D377" s="168"/>
      <c r="E377" s="168"/>
      <c r="F377" s="168"/>
      <c r="G377" s="168"/>
      <c r="H377" s="15"/>
      <c r="I377" s="266"/>
      <c r="J377" s="266"/>
      <c r="K377" s="266"/>
      <c r="L377" s="266"/>
      <c r="M377" s="266"/>
      <c r="N377" s="266"/>
      <c r="O377" s="266"/>
      <c r="P377" s="266"/>
      <c r="Q377" s="15"/>
      <c r="R377" s="15"/>
      <c r="S377" s="267"/>
      <c r="T377" s="267"/>
      <c r="U377" s="267"/>
      <c r="V377" s="267"/>
      <c r="W377" s="15"/>
      <c r="X377" s="15"/>
      <c r="Y377" s="215"/>
      <c r="Z377" s="215"/>
      <c r="AA377" s="215"/>
      <c r="AB377" s="215"/>
      <c r="AC377" s="215"/>
      <c r="AD377" s="215"/>
      <c r="AE377" s="215"/>
      <c r="AF377" s="215"/>
      <c r="AG377" s="215"/>
      <c r="AH377" s="215"/>
      <c r="AI377" s="215"/>
      <c r="AJ377" s="15"/>
      <c r="AK377" s="15"/>
      <c r="AL377" s="15"/>
      <c r="AM377" s="15"/>
      <c r="AN377" s="15"/>
      <c r="AO377" s="15"/>
      <c r="AP377" s="15"/>
      <c r="AQ377" s="15"/>
      <c r="AR377" s="15"/>
      <c r="AS377" s="15"/>
      <c r="AT377" s="15"/>
      <c r="AU377" s="1"/>
      <c r="AV377" s="1"/>
      <c r="AW377" s="1"/>
      <c r="AX377" s="1"/>
      <c r="AY377" s="1"/>
      <c r="AZ377" s="1"/>
      <c r="BA377" s="1"/>
      <c r="BB377" s="1"/>
      <c r="BC377" s="1"/>
      <c r="BD377" s="1"/>
    </row>
    <row r="378" spans="1:56" ht="2.25" customHeight="1" x14ac:dyDescent="0.2">
      <c r="A378" s="51"/>
      <c r="B378" s="15"/>
      <c r="C378" s="15"/>
      <c r="D378" s="15"/>
      <c r="E378" s="15"/>
      <c r="F378" s="15"/>
      <c r="G378" s="15"/>
      <c r="H378" s="15"/>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15"/>
      <c r="AG378" s="15"/>
      <c r="AH378" s="15"/>
      <c r="AI378" s="15"/>
      <c r="AJ378" s="15"/>
      <c r="AK378" s="15"/>
      <c r="AL378" s="15"/>
      <c r="AM378" s="15"/>
      <c r="AN378" s="15"/>
      <c r="AO378" s="15"/>
      <c r="AP378" s="15"/>
      <c r="AQ378" s="15"/>
      <c r="AR378" s="15"/>
      <c r="AS378" s="15"/>
      <c r="AT378" s="15"/>
      <c r="AU378" s="1"/>
      <c r="AV378" s="1"/>
      <c r="AW378" s="1"/>
      <c r="AX378" s="1"/>
      <c r="AY378" s="1"/>
      <c r="AZ378" s="1"/>
      <c r="BA378" s="1"/>
      <c r="BB378" s="1"/>
      <c r="BC378" s="1"/>
      <c r="BD378" s="1"/>
    </row>
    <row r="379" spans="1:56" ht="15" customHeight="1" x14ac:dyDescent="0.2">
      <c r="A379" s="51"/>
      <c r="B379" s="203"/>
      <c r="C379" s="204"/>
      <c r="D379" s="204"/>
      <c r="E379" s="205"/>
      <c r="F379" s="15"/>
      <c r="G379" s="15"/>
      <c r="H379" s="15"/>
      <c r="I379" s="206"/>
      <c r="J379" s="207"/>
      <c r="K379" s="207"/>
      <c r="L379" s="207"/>
      <c r="M379" s="207"/>
      <c r="N379" s="208"/>
      <c r="O379" s="24" t="s">
        <v>69</v>
      </c>
      <c r="P379" s="24"/>
      <c r="Q379" s="15"/>
      <c r="R379" s="15"/>
      <c r="S379" s="196"/>
      <c r="T379" s="197"/>
      <c r="U379" s="197"/>
      <c r="V379" s="198"/>
      <c r="W379" s="24"/>
      <c r="X379" s="15"/>
      <c r="Y379" s="15"/>
      <c r="Z379" s="15"/>
      <c r="AA379" s="15"/>
      <c r="AB379" s="268">
        <f>IF(S379=0,I379,IF(S379&lt;1920,I379*0.7,IF(S379&lt;1970,I379*0.9,I379)))</f>
        <v>0</v>
      </c>
      <c r="AC379" s="269"/>
      <c r="AD379" s="269"/>
      <c r="AE379" s="269"/>
      <c r="AF379" s="269"/>
      <c r="AG379" s="270"/>
      <c r="AH379" s="24" t="s">
        <v>69</v>
      </c>
      <c r="AI379" s="24"/>
      <c r="AJ379" s="15"/>
      <c r="AK379" s="15"/>
      <c r="AL379" s="15"/>
      <c r="AM379" s="15"/>
      <c r="AN379" s="15"/>
      <c r="AO379" s="15"/>
      <c r="AP379" s="15"/>
      <c r="AQ379" s="15"/>
      <c r="AR379" s="15"/>
      <c r="AS379" s="15"/>
      <c r="AT379" s="15"/>
      <c r="AU379" s="1"/>
      <c r="AV379" s="1"/>
      <c r="AW379" s="1"/>
      <c r="AX379" s="1"/>
      <c r="AY379" s="1"/>
      <c r="AZ379" s="1"/>
      <c r="BA379" s="1"/>
      <c r="BB379" s="1"/>
      <c r="BC379" s="1"/>
      <c r="BD379" s="1"/>
    </row>
    <row r="380" spans="1:56" ht="2.25" customHeight="1" x14ac:dyDescent="0.2">
      <c r="A380" s="51"/>
      <c r="B380" s="95"/>
      <c r="C380" s="95"/>
      <c r="D380" s="95"/>
      <c r="E380" s="95"/>
      <c r="F380" s="15"/>
      <c r="G380" s="15"/>
      <c r="H380" s="15"/>
      <c r="I380" s="42"/>
      <c r="J380" s="42"/>
      <c r="K380" s="66"/>
      <c r="L380" s="66"/>
      <c r="M380" s="66"/>
      <c r="N380" s="66"/>
      <c r="O380" s="24"/>
      <c r="P380" s="24"/>
      <c r="Q380" s="15"/>
      <c r="R380" s="15"/>
      <c r="S380" s="66"/>
      <c r="T380" s="66"/>
      <c r="U380" s="66"/>
      <c r="V380" s="66"/>
      <c r="W380" s="15"/>
      <c r="X380" s="15"/>
      <c r="Y380" s="15"/>
      <c r="Z380" s="15"/>
      <c r="AA380" s="15"/>
      <c r="AB380" s="15"/>
      <c r="AC380" s="15"/>
      <c r="AD380" s="15"/>
      <c r="AE380" s="15"/>
      <c r="AF380" s="15"/>
      <c r="AG380" s="24"/>
      <c r="AH380" s="24"/>
      <c r="AI380" s="24"/>
      <c r="AJ380" s="15"/>
      <c r="AK380" s="15"/>
      <c r="AL380" s="15"/>
      <c r="AM380" s="15"/>
      <c r="AN380" s="15"/>
      <c r="AO380" s="15"/>
      <c r="AP380" s="15"/>
      <c r="AQ380" s="15"/>
      <c r="AR380" s="15"/>
      <c r="AS380" s="15"/>
      <c r="AT380" s="15"/>
      <c r="AU380" s="1"/>
      <c r="AV380" s="1"/>
      <c r="AW380" s="1"/>
      <c r="AX380" s="1"/>
      <c r="AY380" s="1"/>
      <c r="AZ380" s="1"/>
      <c r="BA380" s="1"/>
      <c r="BB380" s="1"/>
      <c r="BC380" s="1"/>
      <c r="BD380" s="1"/>
    </row>
    <row r="381" spans="1:56" ht="15" customHeight="1" x14ac:dyDescent="0.2">
      <c r="A381" s="51"/>
      <c r="B381" s="203"/>
      <c r="C381" s="204"/>
      <c r="D381" s="204"/>
      <c r="E381" s="205"/>
      <c r="F381" s="15"/>
      <c r="G381" s="15"/>
      <c r="H381" s="15"/>
      <c r="I381" s="206"/>
      <c r="J381" s="207"/>
      <c r="K381" s="207"/>
      <c r="L381" s="207"/>
      <c r="M381" s="207"/>
      <c r="N381" s="208"/>
      <c r="O381" s="24" t="s">
        <v>69</v>
      </c>
      <c r="P381" s="24"/>
      <c r="Q381" s="15"/>
      <c r="R381" s="15"/>
      <c r="S381" s="196"/>
      <c r="T381" s="197"/>
      <c r="U381" s="197"/>
      <c r="V381" s="198"/>
      <c r="W381" s="15"/>
      <c r="X381" s="15"/>
      <c r="Y381" s="15"/>
      <c r="Z381" s="15"/>
      <c r="AA381" s="15"/>
      <c r="AB381" s="268">
        <f>IF(S381=0,I381,IF(S381&lt;1920,I381*0.7,IF(S381&lt;1970,I381*0.9,I381)))</f>
        <v>0</v>
      </c>
      <c r="AC381" s="269"/>
      <c r="AD381" s="269"/>
      <c r="AE381" s="269"/>
      <c r="AF381" s="269"/>
      <c r="AG381" s="270"/>
      <c r="AH381" s="24" t="s">
        <v>69</v>
      </c>
      <c r="AI381" s="24"/>
      <c r="AJ381" s="15"/>
      <c r="AK381" s="15"/>
      <c r="AL381" s="15"/>
      <c r="AM381" s="15"/>
      <c r="AN381" s="15"/>
      <c r="AO381" s="15"/>
      <c r="AP381" s="15"/>
      <c r="AQ381" s="15"/>
      <c r="AR381" s="15"/>
      <c r="AS381" s="15"/>
      <c r="AT381" s="15"/>
      <c r="AU381" s="1"/>
      <c r="AV381" s="1"/>
      <c r="AW381" s="1"/>
      <c r="AX381" s="1"/>
      <c r="AY381" s="1"/>
      <c r="AZ381" s="1"/>
      <c r="BA381" s="1"/>
      <c r="BB381" s="1"/>
      <c r="BC381" s="1"/>
      <c r="BD381" s="1"/>
    </row>
    <row r="382" spans="1:56" ht="2.25" customHeight="1" x14ac:dyDescent="0.2">
      <c r="A382" s="51"/>
      <c r="B382" s="95"/>
      <c r="C382" s="95"/>
      <c r="D382" s="95"/>
      <c r="E382" s="95"/>
      <c r="F382" s="15"/>
      <c r="G382" s="15"/>
      <c r="H382" s="15"/>
      <c r="I382" s="42"/>
      <c r="J382" s="42"/>
      <c r="K382" s="66"/>
      <c r="L382" s="66"/>
      <c r="M382" s="66"/>
      <c r="N382" s="66"/>
      <c r="O382" s="24"/>
      <c r="P382" s="24"/>
      <c r="Q382" s="15"/>
      <c r="R382" s="15"/>
      <c r="S382" s="66"/>
      <c r="T382" s="66"/>
      <c r="U382" s="66"/>
      <c r="V382" s="66"/>
      <c r="W382" s="15"/>
      <c r="X382" s="15"/>
      <c r="Y382" s="15"/>
      <c r="Z382" s="15"/>
      <c r="AA382" s="15"/>
      <c r="AB382" s="15"/>
      <c r="AC382" s="15"/>
      <c r="AD382" s="15"/>
      <c r="AE382" s="15"/>
      <c r="AF382" s="15"/>
      <c r="AG382" s="24"/>
      <c r="AH382" s="24"/>
      <c r="AI382" s="24"/>
      <c r="AJ382" s="15"/>
      <c r="AK382" s="15"/>
      <c r="AL382" s="15"/>
      <c r="AM382" s="15"/>
      <c r="AN382" s="15"/>
      <c r="AO382" s="15"/>
      <c r="AP382" s="15"/>
      <c r="AQ382" s="15"/>
      <c r="AR382" s="15"/>
      <c r="AS382" s="15"/>
      <c r="AT382" s="15"/>
      <c r="AU382" s="1"/>
      <c r="AV382" s="1"/>
      <c r="AW382" s="1"/>
      <c r="AX382" s="1"/>
      <c r="AY382" s="1"/>
      <c r="AZ382" s="1"/>
      <c r="BA382" s="1"/>
      <c r="BB382" s="1"/>
      <c r="BC382" s="1"/>
      <c r="BD382" s="1"/>
    </row>
    <row r="383" spans="1:56" ht="15" customHeight="1" x14ac:dyDescent="0.2">
      <c r="A383" s="51"/>
      <c r="B383" s="203"/>
      <c r="C383" s="204"/>
      <c r="D383" s="204"/>
      <c r="E383" s="205"/>
      <c r="F383" s="15"/>
      <c r="G383" s="15"/>
      <c r="H383" s="15"/>
      <c r="I383" s="206"/>
      <c r="J383" s="207"/>
      <c r="K383" s="207"/>
      <c r="L383" s="207"/>
      <c r="M383" s="207"/>
      <c r="N383" s="208"/>
      <c r="O383" s="24" t="s">
        <v>69</v>
      </c>
      <c r="P383" s="24"/>
      <c r="Q383" s="15"/>
      <c r="R383" s="15"/>
      <c r="S383" s="196"/>
      <c r="T383" s="197"/>
      <c r="U383" s="197"/>
      <c r="V383" s="198"/>
      <c r="W383" s="15"/>
      <c r="X383" s="15"/>
      <c r="Y383" s="15"/>
      <c r="Z383" s="15"/>
      <c r="AA383" s="15"/>
      <c r="AB383" s="268">
        <f>IF(S383=0,I383,IF(S383&lt;1920,I383*0.7,IF(S383&lt;1970,I383*0.9,I383)))</f>
        <v>0</v>
      </c>
      <c r="AC383" s="269"/>
      <c r="AD383" s="269"/>
      <c r="AE383" s="269"/>
      <c r="AF383" s="269"/>
      <c r="AG383" s="270"/>
      <c r="AH383" s="24" t="s">
        <v>69</v>
      </c>
      <c r="AI383" s="24"/>
      <c r="AJ383" s="15"/>
      <c r="AK383" s="15"/>
      <c r="AL383" s="15"/>
      <c r="AM383" s="15"/>
      <c r="AN383" s="15"/>
      <c r="AO383" s="15"/>
      <c r="AP383" s="15"/>
      <c r="AQ383" s="15"/>
      <c r="AR383" s="15"/>
      <c r="AS383" s="15"/>
      <c r="AT383" s="15"/>
      <c r="AU383" s="1"/>
      <c r="AV383" s="1"/>
      <c r="AW383" s="1"/>
      <c r="AX383" s="1"/>
      <c r="AY383" s="1"/>
      <c r="AZ383" s="1"/>
      <c r="BA383" s="1"/>
      <c r="BB383" s="1"/>
      <c r="BC383" s="1"/>
      <c r="BD383" s="1"/>
    </row>
    <row r="384" spans="1:56" ht="15" customHeight="1" x14ac:dyDescent="0.2">
      <c r="A384" s="51"/>
      <c r="B384" s="15"/>
      <c r="C384" s="15"/>
      <c r="D384" s="15"/>
      <c r="E384" s="15"/>
      <c r="F384" s="15"/>
      <c r="G384" s="8"/>
      <c r="H384" s="8"/>
      <c r="I384" s="8"/>
      <c r="J384" s="8"/>
      <c r="K384" s="8"/>
      <c r="L384" s="8"/>
      <c r="M384" s="24"/>
      <c r="N384" s="24"/>
      <c r="O384" s="24"/>
      <c r="P384" s="9"/>
      <c r="Q384" s="9"/>
      <c r="R384" s="9"/>
      <c r="S384" s="9"/>
      <c r="T384" s="15"/>
      <c r="U384" s="24"/>
      <c r="V384" s="24"/>
      <c r="W384" s="15"/>
      <c r="X384" s="10"/>
      <c r="Y384" s="10"/>
      <c r="Z384" s="10"/>
      <c r="AA384" s="10"/>
      <c r="AB384" s="10"/>
      <c r="AC384" s="10"/>
      <c r="AD384" s="24"/>
      <c r="AE384" s="24"/>
      <c r="AF384" s="15"/>
      <c r="AG384" s="15"/>
      <c r="AH384" s="15"/>
      <c r="AI384" s="15"/>
      <c r="AJ384" s="15"/>
      <c r="AK384" s="15"/>
      <c r="AL384" s="15"/>
      <c r="AM384" s="15"/>
      <c r="AN384" s="15"/>
      <c r="AO384" s="15"/>
      <c r="AP384" s="15"/>
      <c r="AQ384" s="15"/>
      <c r="AR384" s="15"/>
      <c r="AS384" s="15"/>
      <c r="AT384" s="15"/>
      <c r="AU384" s="1"/>
      <c r="AV384" s="1"/>
      <c r="AW384" s="1"/>
      <c r="AX384" s="1"/>
      <c r="AY384" s="1"/>
      <c r="AZ384" s="1"/>
      <c r="BA384" s="1"/>
      <c r="BB384" s="1"/>
      <c r="BC384" s="1"/>
      <c r="BD384" s="1"/>
    </row>
    <row r="385" spans="1:56" ht="2.25" customHeight="1" x14ac:dyDescent="0.2">
      <c r="A385" s="54"/>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
      <c r="AV385" s="1"/>
      <c r="AW385" s="1"/>
      <c r="AX385" s="1"/>
      <c r="AY385" s="1"/>
      <c r="AZ385" s="1"/>
      <c r="BA385" s="1"/>
      <c r="BB385" s="1"/>
      <c r="BC385" s="1"/>
      <c r="BD385" s="1"/>
    </row>
    <row r="386" spans="1:56" ht="26.25" customHeight="1" x14ac:dyDescent="0.2">
      <c r="A386" s="51">
        <v>37</v>
      </c>
      <c r="B386" s="171" t="s">
        <v>208</v>
      </c>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171"/>
      <c r="AJ386" s="171"/>
      <c r="AK386" s="171"/>
      <c r="AL386" s="171"/>
      <c r="AM386" s="171"/>
      <c r="AN386" s="171"/>
      <c r="AO386" s="171"/>
      <c r="AP386" s="171"/>
      <c r="AQ386" s="15"/>
      <c r="AR386" s="15"/>
      <c r="AS386" s="15"/>
      <c r="AT386" s="15"/>
      <c r="AU386" s="1"/>
      <c r="AV386" s="1"/>
      <c r="AW386" s="1"/>
      <c r="AX386" s="1"/>
      <c r="AY386" s="1"/>
      <c r="AZ386" s="1"/>
      <c r="BA386" s="1"/>
      <c r="BB386" s="1"/>
      <c r="BC386" s="1"/>
      <c r="BD386" s="1"/>
    </row>
    <row r="387" spans="1:56" ht="2.25" customHeight="1" x14ac:dyDescent="0.2">
      <c r="A387" s="51"/>
      <c r="B387" s="171"/>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71"/>
      <c r="AL387" s="171"/>
      <c r="AM387" s="171"/>
      <c r="AN387" s="171"/>
      <c r="AO387" s="171"/>
      <c r="AP387" s="171"/>
      <c r="AQ387" s="15"/>
      <c r="AR387" s="15"/>
      <c r="AS387" s="15"/>
      <c r="AT387" s="15"/>
      <c r="AU387" s="1"/>
      <c r="AV387" s="1"/>
      <c r="AW387" s="1"/>
      <c r="AX387" s="1"/>
      <c r="AY387" s="1"/>
      <c r="AZ387" s="1"/>
      <c r="BA387" s="1"/>
      <c r="BB387" s="1"/>
      <c r="BC387" s="1"/>
      <c r="BD387" s="1"/>
    </row>
    <row r="388" spans="1:56" ht="27.75" customHeight="1" x14ac:dyDescent="0.2">
      <c r="A388" s="51"/>
      <c r="B388" s="218" t="s">
        <v>209</v>
      </c>
      <c r="C388" s="218"/>
      <c r="D388" s="218"/>
      <c r="E388" s="218"/>
      <c r="F388" s="218"/>
      <c r="G388" s="218"/>
      <c r="H388" s="218"/>
      <c r="I388" s="218"/>
      <c r="J388" s="218"/>
      <c r="K388" s="218"/>
      <c r="L388" s="218"/>
      <c r="M388" s="218"/>
      <c r="N388" s="218"/>
      <c r="O388" s="218"/>
      <c r="P388" s="218"/>
      <c r="Q388" s="218"/>
      <c r="R388" s="218"/>
      <c r="S388" s="218"/>
      <c r="T388" s="218"/>
      <c r="U388" s="218"/>
      <c r="V388" s="218"/>
      <c r="W388" s="218"/>
      <c r="X388" s="218"/>
      <c r="Y388" s="218"/>
      <c r="Z388" s="218"/>
      <c r="AA388" s="218"/>
      <c r="AB388" s="218"/>
      <c r="AC388" s="218"/>
      <c r="AD388" s="218"/>
      <c r="AE388" s="218"/>
      <c r="AF388" s="218"/>
      <c r="AG388" s="218"/>
      <c r="AH388" s="218"/>
      <c r="AI388" s="218"/>
      <c r="AJ388" s="218"/>
      <c r="AK388" s="218"/>
      <c r="AL388" s="218"/>
      <c r="AM388" s="218"/>
      <c r="AN388" s="218"/>
      <c r="AO388" s="218"/>
      <c r="AP388" s="218"/>
      <c r="AQ388" s="218"/>
      <c r="AR388" s="218"/>
      <c r="AS388" s="15"/>
      <c r="AT388" s="15"/>
      <c r="AU388" s="1"/>
      <c r="AV388" s="1"/>
      <c r="AW388" s="1"/>
      <c r="AX388" s="1"/>
      <c r="AY388" s="1"/>
      <c r="AZ388" s="1"/>
      <c r="BA388" s="1"/>
      <c r="BB388" s="1"/>
      <c r="BC388" s="1"/>
      <c r="BD388" s="1"/>
    </row>
    <row r="389" spans="1:56" ht="4.5" customHeight="1" x14ac:dyDescent="0.2">
      <c r="A389" s="51"/>
      <c r="B389" s="152" t="s">
        <v>206</v>
      </c>
      <c r="C389" s="170"/>
      <c r="D389" s="170"/>
      <c r="E389" s="170"/>
      <c r="F389" s="15"/>
      <c r="G389" s="215" t="s">
        <v>78</v>
      </c>
      <c r="H389" s="182"/>
      <c r="I389" s="182"/>
      <c r="J389" s="182"/>
      <c r="K389" s="182"/>
      <c r="L389" s="182"/>
      <c r="M389" s="182"/>
      <c r="N389" s="182"/>
      <c r="O389" s="24"/>
      <c r="P389" s="216" t="s">
        <v>79</v>
      </c>
      <c r="Q389" s="182"/>
      <c r="R389" s="182"/>
      <c r="S389" s="182"/>
      <c r="T389" s="20"/>
      <c r="U389" s="215" t="s">
        <v>80</v>
      </c>
      <c r="V389" s="167"/>
      <c r="W389" s="167"/>
      <c r="X389" s="167"/>
      <c r="Y389" s="167"/>
      <c r="Z389" s="167"/>
      <c r="AA389" s="167"/>
      <c r="AB389" s="167"/>
      <c r="AC389" s="167"/>
      <c r="AD389" s="182"/>
      <c r="AE389" s="182"/>
      <c r="AF389" s="15"/>
      <c r="AG389" s="215" t="s">
        <v>81</v>
      </c>
      <c r="AH389" s="217"/>
      <c r="AI389" s="217"/>
      <c r="AJ389" s="217"/>
      <c r="AK389" s="217"/>
      <c r="AL389" s="217"/>
      <c r="AM389" s="217"/>
      <c r="AN389" s="217"/>
      <c r="AO389" s="217"/>
      <c r="AP389" s="15"/>
      <c r="AQ389" s="15"/>
      <c r="AR389" s="15"/>
      <c r="AS389" s="15"/>
      <c r="AT389" s="15"/>
      <c r="AU389" s="1"/>
      <c r="AV389" s="1"/>
      <c r="AW389" s="1"/>
      <c r="AX389" s="1"/>
      <c r="AY389" s="1"/>
      <c r="AZ389" s="1"/>
      <c r="BA389" s="1"/>
      <c r="BB389" s="1"/>
      <c r="BC389" s="1"/>
      <c r="BD389" s="1"/>
    </row>
    <row r="390" spans="1:56" ht="30" customHeight="1" x14ac:dyDescent="0.2">
      <c r="A390" s="51"/>
      <c r="B390" s="170"/>
      <c r="C390" s="170"/>
      <c r="D390" s="170"/>
      <c r="E390" s="170"/>
      <c r="F390" s="15"/>
      <c r="G390" s="182"/>
      <c r="H390" s="182"/>
      <c r="I390" s="182"/>
      <c r="J390" s="182"/>
      <c r="K390" s="182"/>
      <c r="L390" s="182"/>
      <c r="M390" s="182"/>
      <c r="N390" s="182"/>
      <c r="O390" s="24"/>
      <c r="P390" s="182"/>
      <c r="Q390" s="182"/>
      <c r="R390" s="182"/>
      <c r="S390" s="182"/>
      <c r="T390" s="20"/>
      <c r="U390" s="167"/>
      <c r="V390" s="167"/>
      <c r="W390" s="167"/>
      <c r="X390" s="167"/>
      <c r="Y390" s="167"/>
      <c r="Z390" s="167"/>
      <c r="AA390" s="167"/>
      <c r="AB390" s="167"/>
      <c r="AC390" s="167"/>
      <c r="AD390" s="182"/>
      <c r="AE390" s="182"/>
      <c r="AF390" s="15"/>
      <c r="AG390" s="217"/>
      <c r="AH390" s="217"/>
      <c r="AI390" s="217"/>
      <c r="AJ390" s="217"/>
      <c r="AK390" s="217"/>
      <c r="AL390" s="217"/>
      <c r="AM390" s="217"/>
      <c r="AN390" s="217"/>
      <c r="AO390" s="217"/>
      <c r="AP390" s="15"/>
      <c r="AQ390" s="15"/>
      <c r="AR390" s="15"/>
      <c r="AS390" s="15"/>
      <c r="AT390" s="15"/>
      <c r="AU390" s="1"/>
      <c r="AV390" s="1"/>
      <c r="AW390" s="1"/>
      <c r="AX390" s="1"/>
      <c r="AY390" s="1"/>
      <c r="AZ390" s="1"/>
      <c r="BA390" s="1"/>
      <c r="BB390" s="1"/>
      <c r="BC390" s="1"/>
      <c r="BD390" s="1"/>
    </row>
    <row r="391" spans="1:56" ht="2.25" customHeight="1" x14ac:dyDescent="0.2">
      <c r="A391" s="51"/>
      <c r="B391" s="15"/>
      <c r="C391" s="15"/>
      <c r="D391" s="15"/>
      <c r="E391" s="15"/>
      <c r="F391" s="15"/>
      <c r="G391" s="15"/>
      <c r="H391" s="15"/>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15"/>
      <c r="AG391" s="24"/>
      <c r="AH391" s="24"/>
      <c r="AI391" s="24"/>
      <c r="AJ391" s="24"/>
      <c r="AK391" s="24"/>
      <c r="AL391" s="24"/>
      <c r="AM391" s="24"/>
      <c r="AN391" s="24"/>
      <c r="AO391" s="24"/>
      <c r="AP391" s="15"/>
      <c r="AQ391" s="15"/>
      <c r="AR391" s="15"/>
      <c r="AS391" s="15"/>
      <c r="AT391" s="15"/>
      <c r="AU391" s="1"/>
      <c r="AV391" s="1"/>
      <c r="AW391" s="1"/>
      <c r="AX391" s="1"/>
      <c r="AY391" s="1"/>
      <c r="AZ391" s="1"/>
      <c r="BA391" s="1"/>
      <c r="BB391" s="1"/>
      <c r="BC391" s="1"/>
      <c r="BD391" s="1"/>
    </row>
    <row r="392" spans="1:56" ht="15" customHeight="1" x14ac:dyDescent="0.2">
      <c r="A392" s="51"/>
      <c r="B392" s="203"/>
      <c r="C392" s="204"/>
      <c r="D392" s="204"/>
      <c r="E392" s="205"/>
      <c r="F392" s="15"/>
      <c r="G392" s="206"/>
      <c r="H392" s="207"/>
      <c r="I392" s="207"/>
      <c r="J392" s="207"/>
      <c r="K392" s="207"/>
      <c r="L392" s="208"/>
      <c r="M392" s="145" t="s">
        <v>69</v>
      </c>
      <c r="N392" s="145"/>
      <c r="O392" s="24"/>
      <c r="P392" s="196"/>
      <c r="Q392" s="197"/>
      <c r="R392" s="197"/>
      <c r="S392" s="198"/>
      <c r="T392" s="15"/>
      <c r="U392" s="24"/>
      <c r="V392" s="24"/>
      <c r="W392" s="24"/>
      <c r="X392" s="200">
        <f>IF(P392=0,G392,IF(P392&lt;1920,G392*0.7,IF(P392&lt;1970,G392*0.9,G392)))</f>
        <v>0</v>
      </c>
      <c r="Y392" s="201"/>
      <c r="Z392" s="201"/>
      <c r="AA392" s="201"/>
      <c r="AB392" s="201"/>
      <c r="AC392" s="202"/>
      <c r="AD392" s="145" t="s">
        <v>69</v>
      </c>
      <c r="AE392" s="145"/>
      <c r="AF392" s="15"/>
      <c r="AG392" s="199"/>
      <c r="AH392" s="199"/>
      <c r="AI392" s="199"/>
      <c r="AJ392" s="199"/>
      <c r="AK392" s="24"/>
      <c r="AL392" s="24"/>
      <c r="AM392" s="24"/>
      <c r="AN392" s="24"/>
      <c r="AO392" s="24"/>
      <c r="AP392" s="15"/>
      <c r="AQ392" s="15"/>
      <c r="AR392" s="15"/>
      <c r="AS392" s="15"/>
      <c r="AT392" s="15"/>
      <c r="AU392" s="1"/>
      <c r="AV392" s="1"/>
      <c r="AW392" s="1"/>
      <c r="AX392" s="1"/>
      <c r="AY392" s="1"/>
      <c r="AZ392" s="1"/>
      <c r="BA392" s="1"/>
      <c r="BB392" s="1"/>
      <c r="BC392" s="1"/>
      <c r="BD392" s="1"/>
    </row>
    <row r="393" spans="1:56" ht="2.25" customHeight="1" x14ac:dyDescent="0.2">
      <c r="A393" s="51"/>
      <c r="B393" s="79"/>
      <c r="C393" s="79"/>
      <c r="D393" s="79"/>
      <c r="E393" s="79"/>
      <c r="F393" s="15"/>
      <c r="G393" s="79"/>
      <c r="H393" s="79"/>
      <c r="I393" s="80"/>
      <c r="J393" s="80"/>
      <c r="K393" s="80"/>
      <c r="L393" s="80"/>
      <c r="M393" s="24"/>
      <c r="N393" s="24"/>
      <c r="O393" s="24"/>
      <c r="P393" s="80"/>
      <c r="Q393" s="80"/>
      <c r="R393" s="80"/>
      <c r="S393" s="80"/>
      <c r="T393" s="24"/>
      <c r="U393" s="24"/>
      <c r="V393" s="24"/>
      <c r="W393" s="15"/>
      <c r="X393" s="15"/>
      <c r="Y393" s="15"/>
      <c r="Z393" s="15"/>
      <c r="AA393" s="15"/>
      <c r="AB393" s="15"/>
      <c r="AC393" s="24"/>
      <c r="AD393" s="24"/>
      <c r="AE393" s="24"/>
      <c r="AF393" s="15"/>
      <c r="AG393" s="24"/>
      <c r="AH393" s="24"/>
      <c r="AI393" s="24"/>
      <c r="AJ393" s="24"/>
      <c r="AK393" s="24"/>
      <c r="AL393" s="24"/>
      <c r="AM393" s="24"/>
      <c r="AN393" s="24"/>
      <c r="AO393" s="24"/>
      <c r="AP393" s="15"/>
      <c r="AQ393" s="15"/>
      <c r="AR393" s="15"/>
      <c r="AS393" s="15"/>
      <c r="AT393" s="15"/>
      <c r="AU393" s="1"/>
      <c r="AV393" s="1"/>
      <c r="AW393" s="1"/>
      <c r="AX393" s="1"/>
      <c r="AY393" s="1"/>
      <c r="AZ393" s="1"/>
      <c r="BA393" s="1"/>
      <c r="BB393" s="1"/>
      <c r="BC393" s="1"/>
      <c r="BD393" s="1"/>
    </row>
    <row r="394" spans="1:56" ht="15" customHeight="1" x14ac:dyDescent="0.2">
      <c r="A394" s="51"/>
      <c r="B394" s="203"/>
      <c r="C394" s="204"/>
      <c r="D394" s="204"/>
      <c r="E394" s="205"/>
      <c r="F394" s="15"/>
      <c r="G394" s="206"/>
      <c r="H394" s="207"/>
      <c r="I394" s="207"/>
      <c r="J394" s="207"/>
      <c r="K394" s="207"/>
      <c r="L394" s="208"/>
      <c r="M394" s="145" t="s">
        <v>69</v>
      </c>
      <c r="N394" s="145"/>
      <c r="O394" s="24"/>
      <c r="P394" s="196"/>
      <c r="Q394" s="197"/>
      <c r="R394" s="197"/>
      <c r="S394" s="198"/>
      <c r="T394" s="15"/>
      <c r="U394" s="24"/>
      <c r="V394" s="24"/>
      <c r="W394" s="15"/>
      <c r="X394" s="200">
        <f>IF(P394=0,G394,IF(P394&lt;1920,G394*0.7,IF(P394&lt;1970,G394*0.9,G394)))</f>
        <v>0</v>
      </c>
      <c r="Y394" s="201"/>
      <c r="Z394" s="201"/>
      <c r="AA394" s="201"/>
      <c r="AB394" s="201"/>
      <c r="AC394" s="202"/>
      <c r="AD394" s="145" t="s">
        <v>69</v>
      </c>
      <c r="AE394" s="145"/>
      <c r="AF394" s="15"/>
      <c r="AG394" s="199"/>
      <c r="AH394" s="199"/>
      <c r="AI394" s="199"/>
      <c r="AJ394" s="199"/>
      <c r="AK394" s="24"/>
      <c r="AL394" s="24"/>
      <c r="AM394" s="24"/>
      <c r="AN394" s="24"/>
      <c r="AO394" s="24"/>
      <c r="AP394" s="15"/>
      <c r="AQ394" s="15"/>
      <c r="AR394" s="15"/>
      <c r="AS394" s="15"/>
      <c r="AT394" s="15"/>
      <c r="AU394" s="1"/>
      <c r="AV394" s="1"/>
      <c r="AW394" s="1"/>
      <c r="AX394" s="1"/>
      <c r="AY394" s="1"/>
      <c r="AZ394" s="1"/>
      <c r="BA394" s="1"/>
      <c r="BB394" s="1"/>
      <c r="BC394" s="1"/>
      <c r="BD394" s="1"/>
    </row>
    <row r="395" spans="1:56" ht="15" customHeight="1" x14ac:dyDescent="0.2">
      <c r="A395" s="51"/>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
      <c r="AV395" s="1"/>
      <c r="AW395" s="1"/>
      <c r="AX395" s="1"/>
      <c r="AY395" s="1"/>
      <c r="AZ395" s="1"/>
      <c r="BA395" s="1"/>
      <c r="BB395" s="1"/>
      <c r="BC395" s="1"/>
      <c r="BD395" s="1"/>
    </row>
    <row r="396" spans="1:56" ht="15" customHeight="1" x14ac:dyDescent="0.2">
      <c r="A396" s="51">
        <v>38</v>
      </c>
      <c r="B396" s="117" t="s">
        <v>83</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42">
        <f>IF((SUM(AB379,AB381,AB383)-SUM(X392,X394))&gt;0,SUM(AB379,AB381,AB383)-SUM(X392,X394),IF((SUM(AB379,AB381,AB383)-SUM(X392,X394))&lt;0,0,0))</f>
        <v>0</v>
      </c>
      <c r="AL396" s="143"/>
      <c r="AM396" s="143"/>
      <c r="AN396" s="144"/>
      <c r="AO396" s="145" t="s">
        <v>69</v>
      </c>
      <c r="AP396" s="145"/>
      <c r="AQ396" s="15"/>
      <c r="AR396" s="15"/>
      <c r="AS396" s="15"/>
      <c r="AT396" s="15"/>
      <c r="AU396" s="1"/>
      <c r="AV396" s="1"/>
      <c r="AW396" s="1"/>
      <c r="AX396" s="1"/>
      <c r="AY396" s="1"/>
      <c r="AZ396" s="1"/>
      <c r="BA396" s="1"/>
      <c r="BB396" s="1"/>
      <c r="BC396" s="1"/>
      <c r="BD396" s="1"/>
    </row>
    <row r="397" spans="1:56" ht="15" customHeight="1" x14ac:dyDescent="0.2">
      <c r="A397" s="51"/>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
      <c r="AV397" s="1"/>
      <c r="AW397" s="1"/>
      <c r="AX397" s="1"/>
      <c r="AY397" s="1"/>
      <c r="AZ397" s="1"/>
      <c r="BA397" s="1"/>
      <c r="BB397" s="1"/>
      <c r="BC397" s="1"/>
      <c r="BD397" s="1"/>
    </row>
    <row r="398" spans="1:56" ht="15" customHeight="1" x14ac:dyDescent="0.2">
      <c r="A398" s="51">
        <v>39</v>
      </c>
      <c r="B398" s="166" t="s">
        <v>84</v>
      </c>
      <c r="C398" s="141"/>
      <c r="D398" s="141"/>
      <c r="E398" s="141"/>
      <c r="F398" s="141"/>
      <c r="G398" s="141"/>
      <c r="H398" s="141"/>
      <c r="I398" s="141"/>
      <c r="J398" s="141"/>
      <c r="K398" s="141"/>
      <c r="L398" s="141"/>
      <c r="M398" s="141"/>
      <c r="N398" s="141"/>
      <c r="O398" s="141"/>
      <c r="P398" s="141"/>
      <c r="Q398" s="141"/>
      <c r="R398" s="141"/>
      <c r="S398" s="141"/>
      <c r="T398" s="141"/>
      <c r="U398" s="141"/>
      <c r="V398" s="141"/>
      <c r="W398" s="141"/>
      <c r="X398" s="141"/>
      <c r="Y398" s="141"/>
      <c r="Z398" s="141"/>
      <c r="AA398" s="141"/>
      <c r="AB398" s="141"/>
      <c r="AC398" s="141"/>
      <c r="AD398" s="141"/>
      <c r="AE398" s="141"/>
      <c r="AF398" s="141"/>
      <c r="AG398" s="141"/>
      <c r="AH398" s="141"/>
      <c r="AI398" s="141"/>
      <c r="AJ398" s="141"/>
      <c r="AK398" s="141"/>
      <c r="AL398" s="141"/>
      <c r="AM398" s="141"/>
      <c r="AN398" s="141"/>
      <c r="AO398" s="141"/>
      <c r="AP398" s="141"/>
      <c r="AQ398" s="15"/>
      <c r="AR398" s="15"/>
      <c r="AS398" s="15"/>
      <c r="AT398" s="15"/>
      <c r="AU398" s="1"/>
      <c r="AV398" s="1"/>
      <c r="AW398" s="1"/>
      <c r="AX398" s="1"/>
      <c r="AY398" s="1"/>
      <c r="AZ398" s="1"/>
      <c r="BA398" s="1"/>
      <c r="BB398" s="1"/>
      <c r="BC398" s="1"/>
      <c r="BD398" s="1"/>
    </row>
    <row r="399" spans="1:56" ht="15" customHeight="1" x14ac:dyDescent="0.2">
      <c r="A399" s="51"/>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
      <c r="AV399" s="1"/>
      <c r="AW399" s="1"/>
      <c r="AX399" s="1"/>
      <c r="AY399" s="1"/>
      <c r="AZ399" s="1"/>
      <c r="BA399" s="1"/>
      <c r="BB399" s="1"/>
      <c r="BC399" s="1"/>
      <c r="BD399" s="1"/>
    </row>
    <row r="400" spans="1:56" ht="15" customHeight="1" x14ac:dyDescent="0.2">
      <c r="A400" s="51"/>
      <c r="B400" s="140" t="s">
        <v>85</v>
      </c>
      <c r="C400" s="141"/>
      <c r="D400" s="141"/>
      <c r="E400" s="141"/>
      <c r="F400" s="141"/>
      <c r="G400" s="141"/>
      <c r="H400" s="141"/>
      <c r="I400" s="141"/>
      <c r="J400" s="141"/>
      <c r="K400" s="141"/>
      <c r="L400" s="141"/>
      <c r="M400" s="141"/>
      <c r="N400" s="141"/>
      <c r="O400" s="141"/>
      <c r="P400" s="15"/>
      <c r="Q400" s="176"/>
      <c r="R400" s="188"/>
      <c r="S400" s="188"/>
      <c r="T400" s="188"/>
      <c r="U400" s="188"/>
      <c r="V400" s="189"/>
      <c r="W400" s="119" t="s">
        <v>69</v>
      </c>
      <c r="X400" s="119"/>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
      <c r="AV400" s="1"/>
      <c r="AW400" s="1"/>
      <c r="AX400" s="1"/>
      <c r="AY400" s="1"/>
      <c r="AZ400" s="1"/>
      <c r="BA400" s="1"/>
      <c r="BB400" s="1"/>
      <c r="BC400" s="1"/>
      <c r="BD400" s="1"/>
    </row>
    <row r="401" spans="1:56" ht="2.25" customHeight="1" x14ac:dyDescent="0.2">
      <c r="A401" s="51"/>
      <c r="B401" s="15"/>
      <c r="C401" s="15"/>
      <c r="D401" s="15"/>
      <c r="E401" s="15"/>
      <c r="F401" s="15"/>
      <c r="G401" s="15"/>
      <c r="H401" s="15"/>
      <c r="I401" s="15"/>
      <c r="J401" s="15"/>
      <c r="K401" s="15"/>
      <c r="L401" s="15"/>
      <c r="M401" s="15"/>
      <c r="N401" s="15"/>
      <c r="O401" s="15"/>
      <c r="P401" s="15"/>
      <c r="Q401" s="81"/>
      <c r="R401" s="81"/>
      <c r="S401" s="81"/>
      <c r="T401" s="81"/>
      <c r="U401" s="81"/>
      <c r="V401" s="81"/>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
      <c r="AV401" s="1"/>
      <c r="AW401" s="1"/>
      <c r="AX401" s="1"/>
      <c r="AY401" s="1"/>
      <c r="AZ401" s="1"/>
      <c r="BA401" s="1"/>
      <c r="BB401" s="1"/>
      <c r="BC401" s="1"/>
      <c r="BD401" s="1"/>
    </row>
    <row r="402" spans="1:56" ht="15" customHeight="1" x14ac:dyDescent="0.2">
      <c r="A402" s="51"/>
      <c r="B402" s="140" t="s">
        <v>86</v>
      </c>
      <c r="C402" s="141"/>
      <c r="D402" s="141"/>
      <c r="E402" s="141"/>
      <c r="F402" s="141"/>
      <c r="G402" s="141"/>
      <c r="H402" s="141"/>
      <c r="I402" s="141"/>
      <c r="J402" s="141"/>
      <c r="K402" s="141"/>
      <c r="L402" s="141"/>
      <c r="M402" s="141"/>
      <c r="N402" s="141"/>
      <c r="O402" s="141"/>
      <c r="P402" s="15"/>
      <c r="Q402" s="176"/>
      <c r="R402" s="188"/>
      <c r="S402" s="188"/>
      <c r="T402" s="188"/>
      <c r="U402" s="188"/>
      <c r="V402" s="189"/>
      <c r="W402" s="119" t="s">
        <v>69</v>
      </c>
      <c r="X402" s="119"/>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
      <c r="AV402" s="1"/>
      <c r="AW402" s="1"/>
      <c r="AX402" s="1"/>
      <c r="AY402" s="1"/>
      <c r="AZ402" s="1"/>
      <c r="BA402" s="1"/>
      <c r="BB402" s="1"/>
      <c r="BC402" s="1"/>
      <c r="BD402" s="1"/>
    </row>
    <row r="403" spans="1:56" ht="2.25" customHeight="1" x14ac:dyDescent="0.2">
      <c r="A403" s="51"/>
      <c r="B403" s="15"/>
      <c r="C403" s="15"/>
      <c r="D403" s="15"/>
      <c r="E403" s="15"/>
      <c r="F403" s="15"/>
      <c r="G403" s="15"/>
      <c r="H403" s="15"/>
      <c r="I403" s="15"/>
      <c r="J403" s="15"/>
      <c r="K403" s="15"/>
      <c r="L403" s="15"/>
      <c r="M403" s="15"/>
      <c r="N403" s="15"/>
      <c r="O403" s="15"/>
      <c r="P403" s="15"/>
      <c r="Q403" s="81"/>
      <c r="R403" s="81"/>
      <c r="S403" s="81"/>
      <c r="T403" s="81"/>
      <c r="U403" s="81"/>
      <c r="V403" s="81"/>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
      <c r="AV403" s="1"/>
      <c r="AW403" s="1"/>
      <c r="AX403" s="1"/>
      <c r="AY403" s="1"/>
      <c r="AZ403" s="1"/>
      <c r="BA403" s="1"/>
      <c r="BB403" s="1"/>
      <c r="BC403" s="1"/>
      <c r="BD403" s="1"/>
    </row>
    <row r="404" spans="1:56" s="107" customFormat="1" ht="15" customHeight="1" x14ac:dyDescent="0.2">
      <c r="A404" s="97"/>
      <c r="B404" s="194" t="s">
        <v>87</v>
      </c>
      <c r="C404" s="195"/>
      <c r="D404" s="195"/>
      <c r="E404" s="195"/>
      <c r="F404" s="195"/>
      <c r="G404" s="195"/>
      <c r="H404" s="195"/>
      <c r="I404" s="195"/>
      <c r="J404" s="195"/>
      <c r="K404" s="195"/>
      <c r="L404" s="195"/>
      <c r="M404" s="195"/>
      <c r="N404" s="195"/>
      <c r="O404" s="195"/>
      <c r="P404" s="96"/>
      <c r="Q404" s="191"/>
      <c r="R404" s="192"/>
      <c r="S404" s="192"/>
      <c r="T404" s="192"/>
      <c r="U404" s="192"/>
      <c r="V404" s="193"/>
      <c r="W404" s="145" t="s">
        <v>69</v>
      </c>
      <c r="X404" s="145"/>
      <c r="Y404" s="96"/>
      <c r="Z404" s="96"/>
      <c r="AA404" s="96"/>
      <c r="AB404" s="96"/>
      <c r="AC404" s="96"/>
      <c r="AD404" s="96"/>
      <c r="AE404" s="96"/>
      <c r="AF404" s="96"/>
      <c r="AG404" s="96"/>
      <c r="AH404" s="96"/>
      <c r="AI404" s="96"/>
      <c r="AJ404" s="96"/>
      <c r="AK404" s="96"/>
      <c r="AL404" s="96"/>
      <c r="AM404" s="96"/>
      <c r="AN404" s="96"/>
      <c r="AO404" s="96"/>
      <c r="AP404" s="96"/>
      <c r="AQ404" s="96"/>
      <c r="AR404" s="96"/>
      <c r="AS404" s="96"/>
      <c r="AT404" s="96"/>
      <c r="AU404" s="106"/>
      <c r="AV404" s="106"/>
      <c r="AW404" s="106"/>
      <c r="AX404" s="106"/>
      <c r="AY404" s="106"/>
      <c r="AZ404" s="106"/>
      <c r="BA404" s="106"/>
      <c r="BB404" s="106"/>
      <c r="BC404" s="106"/>
      <c r="BD404" s="106"/>
    </row>
    <row r="405" spans="1:56" s="107" customFormat="1" ht="2.25" customHeight="1" x14ac:dyDescent="0.2">
      <c r="A405" s="97"/>
      <c r="B405" s="96"/>
      <c r="C405" s="96"/>
      <c r="D405" s="96"/>
      <c r="E405" s="96"/>
      <c r="F405" s="96"/>
      <c r="G405" s="96"/>
      <c r="H405" s="96"/>
      <c r="I405" s="96"/>
      <c r="J405" s="96"/>
      <c r="K405" s="96"/>
      <c r="L405" s="96"/>
      <c r="M405" s="96"/>
      <c r="N405" s="96"/>
      <c r="O405" s="96"/>
      <c r="P405" s="96"/>
      <c r="Q405" s="96"/>
      <c r="R405" s="96"/>
      <c r="S405" s="96"/>
      <c r="T405" s="96"/>
      <c r="U405" s="96"/>
      <c r="V405" s="96"/>
      <c r="W405" s="96"/>
      <c r="X405" s="96"/>
      <c r="Y405" s="96"/>
      <c r="Z405" s="96"/>
      <c r="AA405" s="96"/>
      <c r="AB405" s="96"/>
      <c r="AC405" s="96"/>
      <c r="AD405" s="96"/>
      <c r="AE405" s="96"/>
      <c r="AF405" s="96"/>
      <c r="AG405" s="96"/>
      <c r="AH405" s="96"/>
      <c r="AI405" s="96"/>
      <c r="AJ405" s="96"/>
      <c r="AK405" s="96"/>
      <c r="AL405" s="96"/>
      <c r="AM405" s="96"/>
      <c r="AN405" s="96"/>
      <c r="AO405" s="96"/>
      <c r="AP405" s="96"/>
      <c r="AQ405" s="96"/>
      <c r="AR405" s="96"/>
      <c r="AS405" s="96"/>
      <c r="AT405" s="96"/>
      <c r="AU405" s="106"/>
      <c r="AV405" s="106"/>
      <c r="AW405" s="106"/>
      <c r="AX405" s="106"/>
      <c r="AY405" s="106"/>
      <c r="AZ405" s="106"/>
      <c r="BA405" s="106"/>
      <c r="BB405" s="106"/>
      <c r="BC405" s="106"/>
      <c r="BD405" s="106"/>
    </row>
    <row r="406" spans="1:56" s="107" customFormat="1" ht="15" customHeight="1" x14ac:dyDescent="0.2">
      <c r="A406" s="97"/>
      <c r="B406" s="194" t="s">
        <v>88</v>
      </c>
      <c r="C406" s="195"/>
      <c r="D406" s="195"/>
      <c r="E406" s="195"/>
      <c r="F406" s="195"/>
      <c r="G406" s="195"/>
      <c r="H406" s="195"/>
      <c r="I406" s="195"/>
      <c r="J406" s="195"/>
      <c r="K406" s="195"/>
      <c r="L406" s="195"/>
      <c r="M406" s="195"/>
      <c r="N406" s="195"/>
      <c r="O406" s="195"/>
      <c r="P406" s="96"/>
      <c r="Q406" s="176"/>
      <c r="R406" s="188"/>
      <c r="S406" s="188"/>
      <c r="T406" s="188"/>
      <c r="U406" s="188"/>
      <c r="V406" s="189"/>
      <c r="W406" s="145" t="s">
        <v>69</v>
      </c>
      <c r="X406" s="145"/>
      <c r="Y406" s="96"/>
      <c r="Z406" s="96"/>
      <c r="AA406" s="96"/>
      <c r="AB406" s="96"/>
      <c r="AC406" s="96"/>
      <c r="AD406" s="96"/>
      <c r="AE406" s="96"/>
      <c r="AF406" s="96"/>
      <c r="AG406" s="96"/>
      <c r="AH406" s="96"/>
      <c r="AI406" s="96"/>
      <c r="AJ406" s="96"/>
      <c r="AK406" s="96"/>
      <c r="AL406" s="96"/>
      <c r="AM406" s="96"/>
      <c r="AN406" s="96"/>
      <c r="AO406" s="96"/>
      <c r="AP406" s="96"/>
      <c r="AQ406" s="96"/>
      <c r="AR406" s="96"/>
      <c r="AS406" s="96"/>
      <c r="AT406" s="96"/>
      <c r="AU406" s="106"/>
      <c r="AV406" s="106"/>
      <c r="AW406" s="106"/>
      <c r="AX406" s="106"/>
      <c r="AY406" s="106"/>
      <c r="AZ406" s="106"/>
      <c r="BA406" s="106"/>
      <c r="BB406" s="106"/>
      <c r="BC406" s="106"/>
      <c r="BD406" s="106"/>
    </row>
    <row r="407" spans="1:56" ht="2.25" customHeight="1" x14ac:dyDescent="0.2">
      <c r="A407" s="51"/>
      <c r="B407" s="15"/>
      <c r="C407" s="15"/>
      <c r="D407" s="15"/>
      <c r="E407" s="15"/>
      <c r="F407" s="15"/>
      <c r="G407" s="15"/>
      <c r="H407" s="15"/>
      <c r="I407" s="15"/>
      <c r="J407" s="15"/>
      <c r="K407" s="15"/>
      <c r="L407" s="15"/>
      <c r="M407" s="15"/>
      <c r="N407" s="15"/>
      <c r="O407" s="15"/>
      <c r="P407" s="15"/>
      <c r="Q407" s="81"/>
      <c r="R407" s="81"/>
      <c r="S407" s="81"/>
      <c r="T407" s="81"/>
      <c r="U407" s="81"/>
      <c r="V407" s="81"/>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
      <c r="AV407" s="1"/>
      <c r="AW407" s="1"/>
      <c r="AX407" s="1"/>
      <c r="AY407" s="1"/>
      <c r="AZ407" s="1"/>
      <c r="BA407" s="1"/>
      <c r="BB407" s="1"/>
      <c r="BC407" s="1"/>
      <c r="BD407" s="1"/>
    </row>
    <row r="408" spans="1:56" ht="15" customHeight="1" x14ac:dyDescent="0.2">
      <c r="A408" s="51"/>
      <c r="B408" s="140" t="s">
        <v>89</v>
      </c>
      <c r="C408" s="141"/>
      <c r="D408" s="141"/>
      <c r="E408" s="141"/>
      <c r="F408" s="141"/>
      <c r="G408" s="141"/>
      <c r="H408" s="141"/>
      <c r="I408" s="141"/>
      <c r="J408" s="141"/>
      <c r="K408" s="141"/>
      <c r="L408" s="141"/>
      <c r="M408" s="141"/>
      <c r="N408" s="141"/>
      <c r="O408" s="141"/>
      <c r="P408" s="15"/>
      <c r="Q408" s="176"/>
      <c r="R408" s="188"/>
      <c r="S408" s="188"/>
      <c r="T408" s="188"/>
      <c r="U408" s="188"/>
      <c r="V408" s="189"/>
      <c r="W408" s="119" t="s">
        <v>69</v>
      </c>
      <c r="X408" s="119"/>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
      <c r="AV408" s="1"/>
      <c r="AW408" s="1"/>
      <c r="AX408" s="1"/>
      <c r="AY408" s="1"/>
      <c r="AZ408" s="1"/>
      <c r="BA408" s="1"/>
      <c r="BB408" s="1"/>
      <c r="BC408" s="1"/>
      <c r="BD408" s="1"/>
    </row>
    <row r="409" spans="1:56" ht="2.25" customHeight="1" x14ac:dyDescent="0.2">
      <c r="A409" s="51"/>
      <c r="B409" s="15"/>
      <c r="C409" s="15"/>
      <c r="D409" s="15"/>
      <c r="E409" s="15"/>
      <c r="F409" s="15"/>
      <c r="G409" s="15"/>
      <c r="H409" s="15"/>
      <c r="I409" s="15"/>
      <c r="J409" s="15"/>
      <c r="K409" s="15"/>
      <c r="L409" s="15"/>
      <c r="M409" s="15"/>
      <c r="N409" s="15"/>
      <c r="O409" s="15"/>
      <c r="P409" s="15"/>
      <c r="Q409" s="81"/>
      <c r="R409" s="81"/>
      <c r="S409" s="81"/>
      <c r="T409" s="81"/>
      <c r="U409" s="81"/>
      <c r="V409" s="81"/>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
      <c r="AV409" s="1"/>
      <c r="AW409" s="1"/>
      <c r="AX409" s="1"/>
      <c r="AY409" s="1"/>
      <c r="AZ409" s="1"/>
      <c r="BA409" s="1"/>
      <c r="BB409" s="1"/>
      <c r="BC409" s="1"/>
      <c r="BD409" s="1"/>
    </row>
    <row r="410" spans="1:56" ht="15" customHeight="1" x14ac:dyDescent="0.2">
      <c r="A410" s="51"/>
      <c r="B410" s="140" t="s">
        <v>90</v>
      </c>
      <c r="C410" s="141"/>
      <c r="D410" s="141"/>
      <c r="E410" s="141"/>
      <c r="F410" s="141"/>
      <c r="G410" s="141"/>
      <c r="H410" s="141"/>
      <c r="I410" s="141"/>
      <c r="J410" s="141"/>
      <c r="K410" s="141"/>
      <c r="L410" s="141"/>
      <c r="M410" s="141"/>
      <c r="N410" s="141"/>
      <c r="O410" s="141"/>
      <c r="P410" s="15"/>
      <c r="Q410" s="176"/>
      <c r="R410" s="188"/>
      <c r="S410" s="188"/>
      <c r="T410" s="188"/>
      <c r="U410" s="188"/>
      <c r="V410" s="189"/>
      <c r="W410" s="119" t="s">
        <v>69</v>
      </c>
      <c r="X410" s="119"/>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
      <c r="AV410" s="1"/>
      <c r="AW410" s="1"/>
      <c r="AX410" s="1"/>
      <c r="AY410" s="1"/>
      <c r="AZ410" s="1"/>
      <c r="BA410" s="1"/>
      <c r="BB410" s="1"/>
      <c r="BC410" s="1"/>
      <c r="BD410" s="1"/>
    </row>
    <row r="411" spans="1:56" ht="15" customHeight="1" x14ac:dyDescent="0.2">
      <c r="A411" s="51"/>
      <c r="B411" s="15"/>
      <c r="C411" s="15"/>
      <c r="D411" s="15"/>
      <c r="E411" s="15"/>
      <c r="F411" s="15"/>
      <c r="G411" s="15"/>
      <c r="H411" s="15"/>
      <c r="I411" s="15"/>
      <c r="J411" s="15"/>
      <c r="K411" s="15"/>
      <c r="L411" s="15"/>
      <c r="M411" s="15"/>
      <c r="N411" s="15"/>
      <c r="O411" s="15"/>
      <c r="P411" s="15"/>
      <c r="Q411" s="81"/>
      <c r="R411" s="81"/>
      <c r="S411" s="81"/>
      <c r="T411" s="81"/>
      <c r="U411" s="81"/>
      <c r="V411" s="81"/>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
      <c r="AV411" s="1"/>
      <c r="AW411" s="1"/>
      <c r="AX411" s="1"/>
      <c r="AY411" s="1"/>
      <c r="AZ411" s="1"/>
      <c r="BA411" s="1"/>
      <c r="BB411" s="1"/>
      <c r="BC411" s="1"/>
      <c r="BD411" s="1"/>
    </row>
    <row r="412" spans="1:56" ht="15" customHeight="1" x14ac:dyDescent="0.2">
      <c r="A412" s="51">
        <v>40</v>
      </c>
      <c r="B412" s="166" t="s">
        <v>91</v>
      </c>
      <c r="C412" s="141"/>
      <c r="D412" s="141"/>
      <c r="E412" s="141"/>
      <c r="F412" s="141"/>
      <c r="G412" s="141"/>
      <c r="H412" s="141"/>
      <c r="I412" s="141"/>
      <c r="J412" s="141"/>
      <c r="K412" s="141"/>
      <c r="L412" s="141"/>
      <c r="M412" s="141"/>
      <c r="N412" s="141"/>
      <c r="O412" s="141"/>
      <c r="P412" s="141"/>
      <c r="Q412" s="141"/>
      <c r="R412" s="141"/>
      <c r="S412" s="141"/>
      <c r="T412" s="141"/>
      <c r="U412" s="141"/>
      <c r="V412" s="141"/>
      <c r="W412" s="141"/>
      <c r="X412" s="141"/>
      <c r="Y412" s="141"/>
      <c r="Z412" s="141"/>
      <c r="AA412" s="141"/>
      <c r="AB412" s="141"/>
      <c r="AC412" s="141"/>
      <c r="AD412" s="141"/>
      <c r="AE412" s="141"/>
      <c r="AF412" s="141"/>
      <c r="AG412" s="141"/>
      <c r="AH412" s="141"/>
      <c r="AI412" s="141"/>
      <c r="AJ412" s="141"/>
      <c r="AK412" s="141"/>
      <c r="AL412" s="141"/>
      <c r="AM412" s="141"/>
      <c r="AN412" s="141"/>
      <c r="AO412" s="141"/>
      <c r="AP412" s="141"/>
      <c r="AQ412" s="15"/>
      <c r="AR412" s="15"/>
      <c r="AS412" s="15"/>
      <c r="AT412" s="15"/>
      <c r="AU412" s="1"/>
      <c r="AV412" s="1"/>
      <c r="AW412" s="1"/>
      <c r="AX412" s="1"/>
      <c r="AY412" s="1"/>
      <c r="AZ412" s="1"/>
      <c r="BA412" s="1"/>
      <c r="BB412" s="1"/>
      <c r="BC412" s="1"/>
      <c r="BD412" s="1"/>
    </row>
    <row r="413" spans="1:56" ht="15" customHeight="1" x14ac:dyDescent="0.2">
      <c r="A413" s="51"/>
      <c r="B413" s="18"/>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5"/>
      <c r="AR413" s="15"/>
      <c r="AS413" s="15"/>
      <c r="AT413" s="15"/>
      <c r="AU413" s="1"/>
      <c r="AV413" s="1"/>
      <c r="AW413" s="1"/>
      <c r="AX413" s="1"/>
      <c r="AY413" s="1"/>
      <c r="AZ413" s="1"/>
      <c r="BA413" s="1"/>
      <c r="BB413" s="1"/>
      <c r="BC413" s="1"/>
      <c r="BD413" s="1"/>
    </row>
    <row r="414" spans="1:56" ht="15" customHeight="1" x14ac:dyDescent="0.2">
      <c r="A414" s="51"/>
      <c r="B414" s="128" t="s">
        <v>74</v>
      </c>
      <c r="C414" s="119"/>
      <c r="D414" s="119"/>
      <c r="E414" s="119"/>
      <c r="F414" s="119"/>
      <c r="G414" s="119"/>
      <c r="H414" s="119"/>
      <c r="I414" s="119"/>
      <c r="J414" s="119"/>
      <c r="K414" s="119"/>
      <c r="L414" s="119"/>
      <c r="M414" s="119"/>
      <c r="N414" s="119"/>
      <c r="O414" s="119"/>
      <c r="P414" s="15"/>
      <c r="Q414" s="176"/>
      <c r="R414" s="188"/>
      <c r="S414" s="188"/>
      <c r="T414" s="188"/>
      <c r="U414" s="188"/>
      <c r="V414" s="189"/>
      <c r="W414" s="119" t="s">
        <v>69</v>
      </c>
      <c r="X414" s="119"/>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
      <c r="AV414" s="1"/>
      <c r="AW414" s="1"/>
      <c r="AX414" s="1"/>
      <c r="AY414" s="1"/>
      <c r="AZ414" s="1"/>
      <c r="BA414" s="1"/>
      <c r="BB414" s="1"/>
      <c r="BC414" s="1"/>
      <c r="BD414" s="1"/>
    </row>
    <row r="415" spans="1:56" ht="2.25" customHeight="1" x14ac:dyDescent="0.2">
      <c r="A415" s="51"/>
      <c r="B415" s="15"/>
      <c r="C415" s="15"/>
      <c r="D415" s="15"/>
      <c r="E415" s="15"/>
      <c r="F415" s="15"/>
      <c r="G415" s="15"/>
      <c r="H415" s="15"/>
      <c r="I415" s="15"/>
      <c r="J415" s="15"/>
      <c r="K415" s="15"/>
      <c r="L415" s="15"/>
      <c r="M415" s="15"/>
      <c r="N415" s="15"/>
      <c r="O415" s="15"/>
      <c r="P415" s="15"/>
      <c r="Q415" s="81"/>
      <c r="R415" s="81"/>
      <c r="S415" s="81"/>
      <c r="T415" s="81"/>
      <c r="U415" s="81"/>
      <c r="V415" s="81"/>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
      <c r="AV415" s="1"/>
      <c r="AW415" s="1"/>
      <c r="AX415" s="1"/>
      <c r="AY415" s="1"/>
      <c r="AZ415" s="1"/>
      <c r="BA415" s="1"/>
      <c r="BB415" s="1"/>
      <c r="BC415" s="1"/>
      <c r="BD415" s="1"/>
    </row>
    <row r="416" spans="1:56" ht="15" customHeight="1" x14ac:dyDescent="0.2">
      <c r="A416" s="51"/>
      <c r="B416" s="128" t="s">
        <v>75</v>
      </c>
      <c r="C416" s="119"/>
      <c r="D416" s="119"/>
      <c r="E416" s="119"/>
      <c r="F416" s="119"/>
      <c r="G416" s="119"/>
      <c r="H416" s="119"/>
      <c r="I416" s="119"/>
      <c r="J416" s="119"/>
      <c r="K416" s="119"/>
      <c r="L416" s="119"/>
      <c r="M416" s="119"/>
      <c r="N416" s="119"/>
      <c r="O416" s="119"/>
      <c r="P416" s="15"/>
      <c r="Q416" s="176"/>
      <c r="R416" s="188"/>
      <c r="S416" s="188"/>
      <c r="T416" s="188"/>
      <c r="U416" s="188"/>
      <c r="V416" s="189"/>
      <c r="W416" s="119" t="s">
        <v>69</v>
      </c>
      <c r="X416" s="119"/>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
      <c r="AV416" s="1"/>
      <c r="AW416" s="1"/>
      <c r="AX416" s="1"/>
      <c r="AY416" s="1"/>
      <c r="AZ416" s="1"/>
      <c r="BA416" s="1"/>
      <c r="BB416" s="1"/>
      <c r="BC416" s="1"/>
      <c r="BD416" s="1"/>
    </row>
    <row r="417" spans="1:56" ht="2.25" customHeight="1" x14ac:dyDescent="0.2">
      <c r="A417" s="51"/>
      <c r="B417" s="15"/>
      <c r="C417" s="15"/>
      <c r="D417" s="15"/>
      <c r="E417" s="15"/>
      <c r="F417" s="15"/>
      <c r="G417" s="15"/>
      <c r="H417" s="15"/>
      <c r="I417" s="15"/>
      <c r="J417" s="15"/>
      <c r="K417" s="15"/>
      <c r="L417" s="15"/>
      <c r="M417" s="15"/>
      <c r="N417" s="15"/>
      <c r="O417" s="15"/>
      <c r="P417" s="15"/>
      <c r="Q417" s="81"/>
      <c r="R417" s="81"/>
      <c r="S417" s="81"/>
      <c r="T417" s="81"/>
      <c r="U417" s="81"/>
      <c r="V417" s="81"/>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
      <c r="AV417" s="1"/>
      <c r="AW417" s="1"/>
      <c r="AX417" s="1"/>
      <c r="AY417" s="1"/>
      <c r="AZ417" s="1"/>
      <c r="BA417" s="1"/>
      <c r="BB417" s="1"/>
      <c r="BC417" s="1"/>
      <c r="BD417" s="1"/>
    </row>
    <row r="418" spans="1:56" ht="15" customHeight="1" x14ac:dyDescent="0.2">
      <c r="A418" s="51"/>
      <c r="B418" s="128" t="s">
        <v>73</v>
      </c>
      <c r="C418" s="119"/>
      <c r="D418" s="119"/>
      <c r="E418" s="119"/>
      <c r="F418" s="119"/>
      <c r="G418" s="119"/>
      <c r="H418" s="119"/>
      <c r="I418" s="119"/>
      <c r="J418" s="119"/>
      <c r="K418" s="119"/>
      <c r="L418" s="119"/>
      <c r="M418" s="119"/>
      <c r="N418" s="119"/>
      <c r="O418" s="119"/>
      <c r="P418" s="15"/>
      <c r="Q418" s="176"/>
      <c r="R418" s="177"/>
      <c r="S418" s="177"/>
      <c r="T418" s="177"/>
      <c r="U418" s="177"/>
      <c r="V418" s="178"/>
      <c r="W418" s="119" t="s">
        <v>69</v>
      </c>
      <c r="X418" s="119"/>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
      <c r="AV418" s="1"/>
      <c r="AW418" s="1"/>
      <c r="AX418" s="1"/>
      <c r="AY418" s="1"/>
      <c r="AZ418" s="1"/>
      <c r="BA418" s="1"/>
      <c r="BB418" s="1"/>
      <c r="BC418" s="1"/>
      <c r="BD418" s="1"/>
    </row>
    <row r="419" spans="1:56" ht="2.25" customHeight="1" x14ac:dyDescent="0.2">
      <c r="A419" s="51"/>
      <c r="B419" s="15"/>
      <c r="C419" s="15"/>
      <c r="D419" s="15"/>
      <c r="E419" s="15"/>
      <c r="F419" s="15"/>
      <c r="G419" s="15"/>
      <c r="H419" s="15"/>
      <c r="I419" s="15"/>
      <c r="J419" s="15"/>
      <c r="K419" s="15"/>
      <c r="L419" s="15"/>
      <c r="M419" s="15"/>
      <c r="N419" s="15"/>
      <c r="O419" s="15"/>
      <c r="P419" s="15"/>
      <c r="Q419" s="81"/>
      <c r="R419" s="81"/>
      <c r="S419" s="81"/>
      <c r="T419" s="81"/>
      <c r="U419" s="81"/>
      <c r="V419" s="81"/>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
      <c r="AV419" s="1"/>
      <c r="AW419" s="1"/>
      <c r="AX419" s="1"/>
      <c r="AY419" s="1"/>
      <c r="AZ419" s="1"/>
      <c r="BA419" s="1"/>
      <c r="BB419" s="1"/>
      <c r="BC419" s="1"/>
      <c r="BD419" s="1"/>
    </row>
    <row r="420" spans="1:56" ht="15" customHeight="1" x14ac:dyDescent="0.2">
      <c r="A420" s="51"/>
      <c r="B420" s="128" t="s">
        <v>76</v>
      </c>
      <c r="C420" s="119"/>
      <c r="D420" s="119"/>
      <c r="E420" s="119"/>
      <c r="F420" s="119"/>
      <c r="G420" s="119"/>
      <c r="H420" s="119"/>
      <c r="I420" s="119"/>
      <c r="J420" s="119"/>
      <c r="K420" s="119"/>
      <c r="L420" s="119"/>
      <c r="M420" s="119"/>
      <c r="N420" s="119"/>
      <c r="O420" s="119"/>
      <c r="P420" s="15"/>
      <c r="Q420" s="176"/>
      <c r="R420" s="188"/>
      <c r="S420" s="188"/>
      <c r="T420" s="188"/>
      <c r="U420" s="188"/>
      <c r="V420" s="189"/>
      <c r="W420" s="119" t="s">
        <v>69</v>
      </c>
      <c r="X420" s="119"/>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
      <c r="AV420" s="1"/>
      <c r="AW420" s="1"/>
      <c r="AX420" s="1"/>
      <c r="AY420" s="1"/>
      <c r="AZ420" s="1"/>
      <c r="BA420" s="1"/>
      <c r="BB420" s="1"/>
      <c r="BC420" s="1"/>
      <c r="BD420" s="1"/>
    </row>
    <row r="421" spans="1:56" ht="15" customHeight="1" x14ac:dyDescent="0.2">
      <c r="A421" s="51"/>
      <c r="B421" s="21"/>
      <c r="C421" s="15"/>
      <c r="D421" s="15"/>
      <c r="E421" s="15"/>
      <c r="F421" s="15"/>
      <c r="G421" s="15"/>
      <c r="H421" s="15"/>
      <c r="I421" s="15"/>
      <c r="J421" s="15"/>
      <c r="K421" s="15"/>
      <c r="L421" s="15"/>
      <c r="M421" s="15"/>
      <c r="N421" s="15"/>
      <c r="O421" s="15"/>
      <c r="P421" s="15"/>
      <c r="Q421" s="81"/>
      <c r="R421" s="81"/>
      <c r="S421" s="81"/>
      <c r="T421" s="81"/>
      <c r="U421" s="81"/>
      <c r="V421" s="81"/>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
      <c r="AV421" s="1"/>
      <c r="AW421" s="1"/>
      <c r="AX421" s="1"/>
      <c r="AY421" s="1"/>
      <c r="AZ421" s="1"/>
      <c r="BA421" s="1"/>
      <c r="BB421" s="1"/>
      <c r="BC421" s="1"/>
      <c r="BD421" s="1"/>
    </row>
    <row r="422" spans="1:56" ht="15" customHeight="1" x14ac:dyDescent="0.2">
      <c r="A422" s="51"/>
      <c r="B422" s="112" t="s">
        <v>137</v>
      </c>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c r="AO422" s="112"/>
      <c r="AP422" s="113"/>
      <c r="AQ422" s="15"/>
      <c r="AR422" s="15"/>
      <c r="AS422" s="15"/>
      <c r="AT422" s="15"/>
      <c r="AU422" s="1"/>
      <c r="AV422" s="1"/>
      <c r="AW422" s="1"/>
      <c r="AX422" s="1"/>
      <c r="AY422" s="1"/>
      <c r="AZ422" s="1"/>
      <c r="BA422" s="1"/>
      <c r="BB422" s="1"/>
      <c r="BC422" s="1"/>
      <c r="BD422" s="1"/>
    </row>
    <row r="423" spans="1:56" ht="15" customHeight="1" x14ac:dyDescent="0.2">
      <c r="A423" s="51"/>
      <c r="B423" s="21"/>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81"/>
      <c r="AB423" s="15"/>
      <c r="AC423" s="15"/>
      <c r="AD423" s="15"/>
      <c r="AE423" s="15"/>
      <c r="AF423" s="15"/>
      <c r="AG423" s="15"/>
      <c r="AH423" s="15"/>
      <c r="AI423" s="15"/>
      <c r="AJ423" s="15"/>
      <c r="AK423" s="15"/>
      <c r="AL423" s="15"/>
      <c r="AM423" s="15"/>
      <c r="AN423" s="15"/>
      <c r="AO423" s="15"/>
      <c r="AP423" s="15"/>
      <c r="AQ423" s="15"/>
      <c r="AR423" s="15"/>
      <c r="AS423" s="15"/>
      <c r="AT423" s="15"/>
      <c r="AU423" s="1"/>
      <c r="AV423" s="1"/>
      <c r="AW423" s="1"/>
      <c r="AX423" s="1"/>
      <c r="AY423" s="1"/>
      <c r="AZ423" s="1"/>
      <c r="BA423" s="1"/>
      <c r="BB423" s="1"/>
      <c r="BC423" s="1"/>
      <c r="BD423" s="1"/>
    </row>
    <row r="424" spans="1:56" ht="15.75" customHeight="1" x14ac:dyDescent="0.2">
      <c r="A424" s="51">
        <v>41</v>
      </c>
      <c r="B424" s="170" t="s">
        <v>210</v>
      </c>
      <c r="C424" s="170"/>
      <c r="D424" s="170"/>
      <c r="E424" s="170"/>
      <c r="F424" s="170"/>
      <c r="G424" s="170"/>
      <c r="H424" s="170"/>
      <c r="I424" s="170"/>
      <c r="J424" s="170"/>
      <c r="K424" s="170"/>
      <c r="L424" s="170"/>
      <c r="M424" s="170"/>
      <c r="N424" s="170"/>
      <c r="O424" s="170"/>
      <c r="P424" s="170"/>
      <c r="Q424" s="170"/>
      <c r="R424" s="170"/>
      <c r="S424" s="170"/>
      <c r="T424" s="170"/>
      <c r="U424" s="170"/>
      <c r="V424" s="170"/>
      <c r="W424" s="170"/>
      <c r="X424" s="170"/>
      <c r="Y424" s="170"/>
      <c r="Z424" s="170"/>
      <c r="AA424" s="170"/>
      <c r="AB424" s="170"/>
      <c r="AC424" s="170"/>
      <c r="AD424" s="170"/>
      <c r="AE424" s="170"/>
      <c r="AF424" s="170"/>
      <c r="AG424" s="170"/>
      <c r="AH424" s="170"/>
      <c r="AI424" s="170"/>
      <c r="AJ424" s="170"/>
      <c r="AK424" s="170"/>
      <c r="AL424" s="170"/>
      <c r="AM424" s="170"/>
      <c r="AN424" s="170"/>
      <c r="AO424" s="170"/>
      <c r="AP424" s="170"/>
      <c r="AQ424" s="170"/>
      <c r="AR424" s="170"/>
      <c r="AS424" s="15"/>
      <c r="AT424" s="15"/>
      <c r="AU424" s="1"/>
      <c r="AV424" s="1"/>
      <c r="AW424" s="1"/>
      <c r="AX424" s="1"/>
      <c r="AY424" s="1"/>
      <c r="AZ424" s="1"/>
      <c r="BA424" s="1"/>
      <c r="BB424" s="1"/>
      <c r="BC424" s="1"/>
      <c r="BD424" s="1"/>
    </row>
    <row r="425" spans="1:56" ht="2.25" customHeight="1" x14ac:dyDescent="0.2">
      <c r="A425" s="51"/>
      <c r="B425" s="21"/>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
      <c r="AV425" s="1"/>
      <c r="AW425" s="1"/>
      <c r="AX425" s="1"/>
      <c r="AY425" s="1"/>
      <c r="AZ425" s="1"/>
      <c r="BA425" s="1"/>
      <c r="BB425" s="1"/>
      <c r="BC425" s="1"/>
      <c r="BD425" s="1"/>
    </row>
    <row r="426" spans="1:56" ht="2.25" customHeight="1" x14ac:dyDescent="0.2">
      <c r="A426" s="54"/>
      <c r="B426" s="171" t="s">
        <v>211</v>
      </c>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c r="AI426" s="121"/>
      <c r="AJ426" s="121"/>
      <c r="AK426" s="121"/>
      <c r="AL426" s="121"/>
      <c r="AM426" s="121"/>
      <c r="AN426" s="121"/>
      <c r="AO426" s="121"/>
      <c r="AP426" s="121"/>
      <c r="AQ426" s="15"/>
      <c r="AR426" s="15"/>
      <c r="AS426" s="15"/>
      <c r="AT426" s="15"/>
      <c r="AU426" s="1"/>
      <c r="AV426" s="1"/>
      <c r="AW426" s="1"/>
      <c r="AX426" s="1"/>
      <c r="AY426" s="1"/>
      <c r="AZ426" s="1"/>
      <c r="BA426" s="1"/>
      <c r="BB426" s="1"/>
      <c r="BC426" s="1"/>
      <c r="BD426" s="1"/>
    </row>
    <row r="427" spans="1:56" ht="24.95" customHeight="1" x14ac:dyDescent="0.2">
      <c r="A427" s="51"/>
      <c r="B427" s="15"/>
      <c r="C427" s="15"/>
      <c r="D427" s="15"/>
      <c r="E427" s="15"/>
      <c r="F427" s="15"/>
      <c r="G427" s="15"/>
      <c r="H427" s="15"/>
      <c r="I427" s="168" t="s">
        <v>78</v>
      </c>
      <c r="J427" s="168"/>
      <c r="K427" s="168"/>
      <c r="L427" s="168"/>
      <c r="M427" s="168"/>
      <c r="N427" s="168"/>
      <c r="O427" s="168"/>
      <c r="P427" s="168"/>
      <c r="Q427" s="15"/>
      <c r="R427" s="5" t="s">
        <v>79</v>
      </c>
      <c r="S427" s="5"/>
      <c r="T427" s="5"/>
      <c r="U427" s="5"/>
      <c r="V427" s="190" t="s">
        <v>80</v>
      </c>
      <c r="W427" s="190"/>
      <c r="X427" s="190"/>
      <c r="Y427" s="190"/>
      <c r="Z427" s="190"/>
      <c r="AA427" s="190"/>
      <c r="AB427" s="190"/>
      <c r="AC427" s="190"/>
      <c r="AD427" s="190"/>
      <c r="AE427" s="190"/>
      <c r="AF427" s="190"/>
      <c r="AG427" s="168" t="s">
        <v>92</v>
      </c>
      <c r="AH427" s="168"/>
      <c r="AI427" s="168"/>
      <c r="AJ427" s="168"/>
      <c r="AK427" s="168"/>
      <c r="AL427" s="168"/>
      <c r="AM427" s="168"/>
      <c r="AN427" s="168"/>
      <c r="AO427" s="119"/>
      <c r="AP427" s="119"/>
      <c r="AQ427" s="15"/>
      <c r="AR427" s="15"/>
      <c r="AS427" s="15"/>
      <c r="AT427" s="15"/>
      <c r="AU427" s="1"/>
      <c r="AV427" s="1"/>
      <c r="AW427" s="1"/>
      <c r="AX427" s="1"/>
      <c r="AY427" s="1"/>
      <c r="AZ427" s="1"/>
      <c r="BA427" s="1"/>
      <c r="BB427" s="1"/>
      <c r="BC427" s="1"/>
      <c r="BD427" s="1"/>
    </row>
    <row r="428" spans="1:56" ht="4.5" customHeight="1" x14ac:dyDescent="0.2">
      <c r="A428" s="51"/>
      <c r="B428" s="15"/>
      <c r="C428" s="15"/>
      <c r="D428" s="15"/>
      <c r="E428" s="15"/>
      <c r="F428" s="15"/>
      <c r="G428" s="15"/>
      <c r="H428" s="15"/>
      <c r="I428" s="15"/>
      <c r="J428" s="15"/>
      <c r="K428" s="15"/>
      <c r="L428" s="15"/>
      <c r="M428" s="15"/>
      <c r="N428" s="15"/>
      <c r="O428" s="15"/>
      <c r="P428" s="15"/>
      <c r="Q428" s="15"/>
      <c r="R428" s="83"/>
      <c r="S428" s="83"/>
      <c r="T428" s="83"/>
      <c r="U428" s="83"/>
      <c r="V428" s="6"/>
      <c r="W428" s="6"/>
      <c r="X428" s="6"/>
      <c r="Y428" s="6"/>
      <c r="Z428" s="6"/>
      <c r="AA428" s="6"/>
      <c r="AB428" s="6"/>
      <c r="AC428" s="6"/>
      <c r="AD428" s="6"/>
      <c r="AE428" s="6"/>
      <c r="AF428" s="6"/>
      <c r="AG428" s="15"/>
      <c r="AH428" s="15"/>
      <c r="AI428" s="15"/>
      <c r="AJ428" s="15"/>
      <c r="AK428" s="15"/>
      <c r="AL428" s="15"/>
      <c r="AM428" s="15"/>
      <c r="AN428" s="15"/>
      <c r="AO428" s="15"/>
      <c r="AP428" s="15"/>
      <c r="AQ428" s="15"/>
      <c r="AR428" s="15"/>
      <c r="AS428" s="15"/>
      <c r="AT428" s="15"/>
      <c r="AU428" s="1"/>
      <c r="AV428" s="1"/>
      <c r="AW428" s="1"/>
      <c r="AX428" s="1"/>
      <c r="AY428" s="1"/>
      <c r="AZ428" s="1"/>
      <c r="BA428" s="1"/>
      <c r="BB428" s="1"/>
      <c r="BC428" s="1"/>
      <c r="BD428" s="1"/>
    </row>
    <row r="429" spans="1:56" ht="15" customHeight="1" x14ac:dyDescent="0.2">
      <c r="A429" s="51"/>
      <c r="B429" s="128" t="s">
        <v>212</v>
      </c>
      <c r="C429" s="128"/>
      <c r="D429" s="128"/>
      <c r="E429" s="128"/>
      <c r="F429" s="128"/>
      <c r="G429" s="128"/>
      <c r="H429" s="129"/>
      <c r="I429" s="176"/>
      <c r="J429" s="177"/>
      <c r="K429" s="177"/>
      <c r="L429" s="177"/>
      <c r="M429" s="177"/>
      <c r="N429" s="178"/>
      <c r="O429" s="156" t="s">
        <v>69</v>
      </c>
      <c r="P429" s="119"/>
      <c r="Q429" s="15"/>
      <c r="R429" s="179"/>
      <c r="S429" s="180"/>
      <c r="T429" s="180"/>
      <c r="U429" s="181"/>
      <c r="V429" s="15"/>
      <c r="W429" s="15"/>
      <c r="X429" s="15"/>
      <c r="Y429" s="142">
        <f>IF(R429=0,I429,IF(R429&lt;1920,I429*0.7,IF(R429&lt;1970,I429*0.9,I429)))</f>
        <v>0</v>
      </c>
      <c r="Z429" s="143"/>
      <c r="AA429" s="143"/>
      <c r="AB429" s="143"/>
      <c r="AC429" s="143"/>
      <c r="AD429" s="144"/>
      <c r="AE429" s="156" t="s">
        <v>69</v>
      </c>
      <c r="AF429" s="119"/>
      <c r="AG429" s="184"/>
      <c r="AH429" s="185"/>
      <c r="AI429" s="185"/>
      <c r="AJ429" s="185"/>
      <c r="AK429" s="185"/>
      <c r="AL429" s="185"/>
      <c r="AM429" s="185"/>
      <c r="AN429" s="186"/>
      <c r="AO429" s="119" t="s">
        <v>57</v>
      </c>
      <c r="AP429" s="119"/>
      <c r="AQ429" s="15"/>
      <c r="AR429" s="15"/>
      <c r="AS429" s="15"/>
      <c r="AT429" s="15"/>
      <c r="AU429" s="1"/>
      <c r="AV429" s="1"/>
      <c r="AW429" s="1"/>
      <c r="AX429" s="1"/>
      <c r="AY429" s="1"/>
      <c r="AZ429" s="1"/>
      <c r="BA429" s="1"/>
      <c r="BB429" s="1"/>
      <c r="BC429" s="1"/>
      <c r="BD429" s="1"/>
    </row>
    <row r="430" spans="1:56" ht="2.25" customHeight="1" x14ac:dyDescent="0.2">
      <c r="A430" s="51"/>
      <c r="B430" s="15"/>
      <c r="C430" s="15"/>
      <c r="D430" s="15"/>
      <c r="E430" s="15"/>
      <c r="F430" s="15"/>
      <c r="G430" s="15"/>
      <c r="H430" s="15"/>
      <c r="I430" s="40"/>
      <c r="J430" s="40"/>
      <c r="K430" s="40"/>
      <c r="L430" s="40"/>
      <c r="M430" s="40"/>
      <c r="N430" s="40"/>
      <c r="O430" s="15"/>
      <c r="P430" s="15"/>
      <c r="Q430" s="15"/>
      <c r="R430" s="81"/>
      <c r="S430" s="81"/>
      <c r="T430" s="81"/>
      <c r="U430" s="81"/>
      <c r="V430" s="15"/>
      <c r="W430" s="15"/>
      <c r="X430" s="15"/>
      <c r="Y430" s="187"/>
      <c r="Z430" s="187"/>
      <c r="AA430" s="187"/>
      <c r="AB430" s="187"/>
      <c r="AC430" s="187"/>
      <c r="AD430" s="187"/>
      <c r="AE430" s="15"/>
      <c r="AF430" s="15"/>
      <c r="AG430" s="81"/>
      <c r="AH430" s="81"/>
      <c r="AI430" s="81"/>
      <c r="AJ430" s="81"/>
      <c r="AK430" s="81"/>
      <c r="AL430" s="81"/>
      <c r="AM430" s="81"/>
      <c r="AN430" s="81"/>
      <c r="AO430" s="15"/>
      <c r="AP430" s="15"/>
      <c r="AQ430" s="15"/>
      <c r="AR430" s="15"/>
      <c r="AS430" s="15"/>
      <c r="AT430" s="15"/>
      <c r="AU430" s="1"/>
      <c r="AV430" s="1"/>
      <c r="AW430" s="1"/>
      <c r="AX430" s="1"/>
      <c r="AY430" s="1"/>
      <c r="AZ430" s="1"/>
      <c r="BA430" s="1"/>
      <c r="BB430" s="1"/>
      <c r="BC430" s="1"/>
      <c r="BD430" s="1"/>
    </row>
    <row r="431" spans="1:56" ht="15" customHeight="1" x14ac:dyDescent="0.2">
      <c r="A431" s="51"/>
      <c r="B431" s="128" t="s">
        <v>94</v>
      </c>
      <c r="C431" s="128"/>
      <c r="D431" s="128"/>
      <c r="E431" s="128"/>
      <c r="F431" s="128"/>
      <c r="G431" s="128"/>
      <c r="H431" s="129"/>
      <c r="I431" s="176"/>
      <c r="J431" s="177"/>
      <c r="K431" s="177"/>
      <c r="L431" s="177"/>
      <c r="M431" s="177"/>
      <c r="N431" s="178"/>
      <c r="O431" s="119" t="s">
        <v>69</v>
      </c>
      <c r="P431" s="119"/>
      <c r="Q431" s="15"/>
      <c r="R431" s="179"/>
      <c r="S431" s="180"/>
      <c r="T431" s="180"/>
      <c r="U431" s="181"/>
      <c r="V431" s="15"/>
      <c r="W431" s="15"/>
      <c r="X431" s="15"/>
      <c r="Y431" s="142">
        <f t="shared" ref="Y431" si="0">IF(R431=0,I431,IF(R431&lt;1920,I431*0.7,IF(R431&lt;1970,I431*0.9,I431)))</f>
        <v>0</v>
      </c>
      <c r="Z431" s="143"/>
      <c r="AA431" s="143"/>
      <c r="AB431" s="143"/>
      <c r="AC431" s="143"/>
      <c r="AD431" s="144"/>
      <c r="AE431" s="156" t="s">
        <v>69</v>
      </c>
      <c r="AF431" s="119"/>
      <c r="AG431" s="184"/>
      <c r="AH431" s="185"/>
      <c r="AI431" s="185"/>
      <c r="AJ431" s="185"/>
      <c r="AK431" s="185"/>
      <c r="AL431" s="185"/>
      <c r="AM431" s="185"/>
      <c r="AN431" s="186"/>
      <c r="AO431" s="119" t="s">
        <v>57</v>
      </c>
      <c r="AP431" s="119"/>
      <c r="AQ431" s="15"/>
      <c r="AR431" s="15"/>
      <c r="AS431" s="15"/>
      <c r="AT431" s="15"/>
      <c r="AU431" s="1"/>
      <c r="AV431" s="1"/>
      <c r="AW431" s="1"/>
      <c r="AX431" s="1"/>
      <c r="AY431" s="1"/>
      <c r="AZ431" s="1"/>
      <c r="BA431" s="1"/>
      <c r="BB431" s="1"/>
      <c r="BC431" s="1"/>
      <c r="BD431" s="1"/>
    </row>
    <row r="432" spans="1:56" ht="2.25" customHeight="1" x14ac:dyDescent="0.2">
      <c r="A432" s="51"/>
      <c r="B432" s="15"/>
      <c r="C432" s="15"/>
      <c r="D432" s="15"/>
      <c r="E432" s="15"/>
      <c r="F432" s="15"/>
      <c r="G432" s="15"/>
      <c r="H432" s="15"/>
      <c r="I432" s="81"/>
      <c r="J432" s="81"/>
      <c r="K432" s="81"/>
      <c r="L432" s="81"/>
      <c r="M432" s="81"/>
      <c r="N432" s="81"/>
      <c r="O432" s="15"/>
      <c r="P432" s="15"/>
      <c r="Q432" s="15"/>
      <c r="R432" s="81"/>
      <c r="S432" s="81"/>
      <c r="T432" s="81"/>
      <c r="U432" s="81"/>
      <c r="V432" s="15"/>
      <c r="W432" s="15"/>
      <c r="X432" s="15"/>
      <c r="Y432" s="187"/>
      <c r="Z432" s="187"/>
      <c r="AA432" s="187"/>
      <c r="AB432" s="187"/>
      <c r="AC432" s="187"/>
      <c r="AD432" s="187"/>
      <c r="AE432" s="15"/>
      <c r="AF432" s="15"/>
      <c r="AG432" s="15"/>
      <c r="AH432" s="15"/>
      <c r="AI432" s="15"/>
      <c r="AJ432" s="15"/>
      <c r="AK432" s="15"/>
      <c r="AL432" s="15"/>
      <c r="AM432" s="15"/>
      <c r="AN432" s="15"/>
      <c r="AO432" s="15"/>
      <c r="AP432" s="15"/>
      <c r="AQ432" s="15"/>
      <c r="AR432" s="15"/>
      <c r="AS432" s="15"/>
      <c r="AT432" s="15"/>
      <c r="AU432" s="1"/>
      <c r="AV432" s="1"/>
      <c r="AW432" s="1"/>
      <c r="AX432" s="1"/>
      <c r="AY432" s="1"/>
      <c r="AZ432" s="1"/>
      <c r="BA432" s="1"/>
      <c r="BB432" s="1"/>
      <c r="BC432" s="1"/>
      <c r="BD432" s="1"/>
    </row>
    <row r="433" spans="1:56" ht="15" customHeight="1" x14ac:dyDescent="0.2">
      <c r="A433" s="51"/>
      <c r="B433" s="128" t="s">
        <v>95</v>
      </c>
      <c r="C433" s="128"/>
      <c r="D433" s="128"/>
      <c r="E433" s="128"/>
      <c r="F433" s="128"/>
      <c r="G433" s="128"/>
      <c r="H433" s="129"/>
      <c r="I433" s="176"/>
      <c r="J433" s="177"/>
      <c r="K433" s="177"/>
      <c r="L433" s="177"/>
      <c r="M433" s="177"/>
      <c r="N433" s="178"/>
      <c r="O433" s="119" t="s">
        <v>69</v>
      </c>
      <c r="P433" s="119"/>
      <c r="Q433" s="15"/>
      <c r="R433" s="179"/>
      <c r="S433" s="180"/>
      <c r="T433" s="180"/>
      <c r="U433" s="181"/>
      <c r="V433" s="15"/>
      <c r="W433" s="15"/>
      <c r="X433" s="15"/>
      <c r="Y433" s="142">
        <f>IF(R433=0,I433,IF(R433&lt;1920,I433*0.7,IF(R433&lt;1970,I433*0.9,I433)))</f>
        <v>0</v>
      </c>
      <c r="Z433" s="143"/>
      <c r="AA433" s="143"/>
      <c r="AB433" s="143"/>
      <c r="AC433" s="143"/>
      <c r="AD433" s="144"/>
      <c r="AE433" s="156" t="s">
        <v>69</v>
      </c>
      <c r="AF433" s="119"/>
      <c r="AG433" s="146">
        <f>IF((I429+I431+I433)&lt;&gt;0,I433/(I429+I431+I433)*(AG429+AG431),0)</f>
        <v>0</v>
      </c>
      <c r="AH433" s="147"/>
      <c r="AI433" s="147"/>
      <c r="AJ433" s="147"/>
      <c r="AK433" s="147"/>
      <c r="AL433" s="147"/>
      <c r="AM433" s="147"/>
      <c r="AN433" s="148"/>
      <c r="AO433" s="119" t="s">
        <v>57</v>
      </c>
      <c r="AP433" s="119"/>
      <c r="AQ433" s="15"/>
      <c r="AR433" s="15"/>
      <c r="AS433" s="15"/>
      <c r="AT433" s="15"/>
      <c r="AU433" s="1"/>
      <c r="AV433" s="1"/>
      <c r="AW433" s="1"/>
      <c r="AX433" s="1"/>
      <c r="AY433" s="1"/>
      <c r="AZ433" s="1"/>
      <c r="BA433" s="1"/>
      <c r="BB433" s="1"/>
      <c r="BC433" s="1"/>
      <c r="BD433" s="1"/>
    </row>
    <row r="434" spans="1:56" ht="2.25" customHeight="1" x14ac:dyDescent="0.2">
      <c r="A434" s="51"/>
      <c r="B434" s="15"/>
      <c r="C434" s="15"/>
      <c r="D434" s="15"/>
      <c r="E434" s="15"/>
      <c r="F434" s="15"/>
      <c r="G434" s="15"/>
      <c r="H434" s="15"/>
      <c r="I434" s="15"/>
      <c r="J434" s="15"/>
      <c r="K434" s="15"/>
      <c r="L434" s="15"/>
      <c r="M434" s="15"/>
      <c r="N434" s="15"/>
      <c r="O434" s="15"/>
      <c r="P434" s="15"/>
      <c r="Q434" s="15"/>
      <c r="R434" s="24"/>
      <c r="S434" s="24"/>
      <c r="T434" s="24"/>
      <c r="U434" s="24"/>
      <c r="V434" s="15"/>
      <c r="W434" s="15"/>
      <c r="X434" s="15"/>
      <c r="Y434" s="183"/>
      <c r="Z434" s="183"/>
      <c r="AA434" s="183"/>
      <c r="AB434" s="183"/>
      <c r="AC434" s="183"/>
      <c r="AD434" s="183"/>
      <c r="AE434" s="24"/>
      <c r="AF434" s="24"/>
      <c r="AG434" s="15"/>
      <c r="AH434" s="15"/>
      <c r="AI434" s="15"/>
      <c r="AJ434" s="15"/>
      <c r="AK434" s="15"/>
      <c r="AL434" s="15"/>
      <c r="AM434" s="15"/>
      <c r="AN434" s="15"/>
      <c r="AO434" s="15"/>
      <c r="AP434" s="15"/>
      <c r="AQ434" s="15"/>
      <c r="AR434" s="15"/>
      <c r="AS434" s="15"/>
      <c r="AT434" s="15"/>
      <c r="AU434" s="1"/>
      <c r="AV434" s="1"/>
      <c r="AW434" s="1"/>
      <c r="AX434" s="1"/>
      <c r="AY434" s="1"/>
      <c r="AZ434" s="1"/>
      <c r="BA434" s="1"/>
      <c r="BB434" s="1"/>
      <c r="BC434" s="1"/>
      <c r="BD434" s="1"/>
    </row>
    <row r="435" spans="1:56" ht="15" customHeight="1" x14ac:dyDescent="0.2">
      <c r="A435" s="140"/>
      <c r="B435" s="140"/>
      <c r="C435" s="140"/>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40"/>
      <c r="AE435" s="140"/>
      <c r="AF435" s="140"/>
      <c r="AG435" s="140"/>
      <c r="AH435" s="140"/>
      <c r="AI435" s="140"/>
      <c r="AJ435" s="140"/>
      <c r="AK435" s="140"/>
      <c r="AL435" s="140"/>
      <c r="AM435" s="140"/>
      <c r="AN435" s="140"/>
      <c r="AO435" s="140"/>
      <c r="AP435" s="140"/>
      <c r="AQ435" s="15"/>
      <c r="AR435" s="15"/>
      <c r="AS435" s="15"/>
      <c r="AT435" s="15"/>
      <c r="AU435" s="1"/>
      <c r="AV435" s="1"/>
      <c r="AW435" s="1"/>
      <c r="AX435" s="1"/>
      <c r="AY435" s="1"/>
      <c r="AZ435" s="1"/>
      <c r="BA435" s="1"/>
      <c r="BB435" s="1"/>
      <c r="BC435" s="1"/>
      <c r="BD435" s="1"/>
    </row>
    <row r="436" spans="1:56" ht="15" customHeight="1" x14ac:dyDescent="0.2">
      <c r="A436" s="51">
        <v>42</v>
      </c>
      <c r="B436" s="123" t="s">
        <v>213</v>
      </c>
      <c r="C436" s="121"/>
      <c r="D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1"/>
      <c r="AL436" s="121"/>
      <c r="AM436" s="121"/>
      <c r="AN436" s="121"/>
      <c r="AO436" s="121"/>
      <c r="AP436" s="121"/>
      <c r="AQ436" s="15"/>
      <c r="AR436" s="15"/>
      <c r="AS436" s="15"/>
      <c r="AT436" s="15"/>
      <c r="AU436" s="1"/>
      <c r="AV436" s="1"/>
      <c r="AW436" s="1"/>
      <c r="AX436" s="1"/>
      <c r="AY436" s="1"/>
      <c r="AZ436" s="1"/>
      <c r="BA436" s="1"/>
      <c r="BB436" s="1"/>
      <c r="BC436" s="1"/>
      <c r="BD436" s="1"/>
    </row>
    <row r="437" spans="1:56" ht="15" customHeight="1" x14ac:dyDescent="0.2">
      <c r="A437" s="51"/>
      <c r="B437" s="121"/>
      <c r="C437" s="121"/>
      <c r="D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c r="AI437" s="121"/>
      <c r="AJ437" s="121"/>
      <c r="AK437" s="121"/>
      <c r="AL437" s="121"/>
      <c r="AM437" s="121"/>
      <c r="AN437" s="121"/>
      <c r="AO437" s="121"/>
      <c r="AP437" s="121"/>
      <c r="AQ437" s="15"/>
      <c r="AR437" s="15"/>
      <c r="AS437" s="15"/>
      <c r="AT437" s="15"/>
      <c r="AU437" s="1"/>
      <c r="AV437" s="1"/>
      <c r="AW437" s="1"/>
      <c r="AX437" s="1"/>
      <c r="AY437" s="1"/>
      <c r="AZ437" s="1"/>
      <c r="BA437" s="1"/>
      <c r="BB437" s="1"/>
      <c r="BC437" s="1"/>
      <c r="BD437" s="1"/>
    </row>
    <row r="438" spans="1:56" ht="4.5" customHeight="1" x14ac:dyDescent="0.2">
      <c r="A438" s="51"/>
      <c r="B438" s="15"/>
      <c r="C438" s="15"/>
      <c r="D438" s="15"/>
      <c r="E438" s="15"/>
      <c r="F438" s="15"/>
      <c r="G438" s="15"/>
      <c r="H438" s="15"/>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15"/>
      <c r="AG438" s="15"/>
      <c r="AH438" s="15"/>
      <c r="AI438" s="15"/>
      <c r="AJ438" s="15"/>
      <c r="AK438" s="15"/>
      <c r="AL438" s="15"/>
      <c r="AM438" s="15"/>
      <c r="AN438" s="15"/>
      <c r="AO438" s="15"/>
      <c r="AP438" s="15"/>
      <c r="AQ438" s="15"/>
      <c r="AR438" s="15"/>
      <c r="AS438" s="15"/>
      <c r="AT438" s="15"/>
      <c r="AU438" s="1"/>
      <c r="AV438" s="1"/>
      <c r="AW438" s="1"/>
      <c r="AX438" s="1"/>
      <c r="AY438" s="1"/>
      <c r="AZ438" s="1"/>
      <c r="BA438" s="1"/>
      <c r="BB438" s="1"/>
      <c r="BC438" s="1"/>
      <c r="BD438" s="1"/>
    </row>
    <row r="439" spans="1:56" ht="15" customHeight="1" x14ac:dyDescent="0.2">
      <c r="A439" s="51"/>
      <c r="B439" s="15"/>
      <c r="C439" s="15"/>
      <c r="D439" s="15"/>
      <c r="E439" s="15"/>
      <c r="F439" s="15"/>
      <c r="G439" s="15"/>
      <c r="H439" s="15"/>
      <c r="I439" s="152" t="s">
        <v>78</v>
      </c>
      <c r="J439" s="182"/>
      <c r="K439" s="182"/>
      <c r="L439" s="182"/>
      <c r="M439" s="182"/>
      <c r="N439" s="182"/>
      <c r="O439" s="182"/>
      <c r="P439" s="182"/>
      <c r="Q439" s="15"/>
      <c r="R439" s="170" t="s">
        <v>79</v>
      </c>
      <c r="S439" s="182"/>
      <c r="T439" s="182"/>
      <c r="U439" s="182"/>
      <c r="V439" s="20"/>
      <c r="W439" s="152" t="s">
        <v>80</v>
      </c>
      <c r="X439" s="167"/>
      <c r="Y439" s="167"/>
      <c r="Z439" s="167"/>
      <c r="AA439" s="167"/>
      <c r="AB439" s="167"/>
      <c r="AC439" s="167"/>
      <c r="AD439" s="167"/>
      <c r="AE439" s="167"/>
      <c r="AF439" s="182"/>
      <c r="AG439" s="182"/>
      <c r="AH439" s="15"/>
      <c r="AI439" s="18"/>
      <c r="AJ439" s="17"/>
      <c r="AK439" s="17"/>
      <c r="AL439" s="17"/>
      <c r="AM439" s="17"/>
      <c r="AN439" s="17"/>
      <c r="AO439" s="17"/>
      <c r="AP439" s="17"/>
      <c r="AQ439" s="17"/>
      <c r="AR439" s="15"/>
      <c r="AS439" s="15"/>
      <c r="AT439" s="15"/>
      <c r="AU439" s="1"/>
      <c r="AV439" s="1"/>
      <c r="AW439" s="1"/>
      <c r="AX439" s="1"/>
      <c r="AY439" s="1"/>
      <c r="AZ439" s="1"/>
      <c r="BA439" s="1"/>
      <c r="BB439" s="1"/>
      <c r="BC439" s="1"/>
      <c r="BD439" s="1"/>
    </row>
    <row r="440" spans="1:56" ht="15" customHeight="1" x14ac:dyDescent="0.2">
      <c r="A440" s="51"/>
      <c r="B440" s="15"/>
      <c r="C440" s="15"/>
      <c r="D440" s="15"/>
      <c r="E440" s="15"/>
      <c r="F440" s="15"/>
      <c r="G440" s="15"/>
      <c r="H440" s="15"/>
      <c r="I440" s="182"/>
      <c r="J440" s="182"/>
      <c r="K440" s="182"/>
      <c r="L440" s="182"/>
      <c r="M440" s="182"/>
      <c r="N440" s="182"/>
      <c r="O440" s="182"/>
      <c r="P440" s="182"/>
      <c r="Q440" s="15"/>
      <c r="R440" s="182"/>
      <c r="S440" s="182"/>
      <c r="T440" s="182"/>
      <c r="U440" s="182"/>
      <c r="V440" s="20"/>
      <c r="W440" s="167"/>
      <c r="X440" s="167"/>
      <c r="Y440" s="167"/>
      <c r="Z440" s="167"/>
      <c r="AA440" s="167"/>
      <c r="AB440" s="167"/>
      <c r="AC440" s="167"/>
      <c r="AD440" s="167"/>
      <c r="AE440" s="167"/>
      <c r="AF440" s="182"/>
      <c r="AG440" s="182"/>
      <c r="AH440" s="15"/>
      <c r="AI440" s="17"/>
      <c r="AJ440" s="17"/>
      <c r="AK440" s="17"/>
      <c r="AL440" s="17"/>
      <c r="AM440" s="17"/>
      <c r="AN440" s="17"/>
      <c r="AO440" s="17"/>
      <c r="AP440" s="17"/>
      <c r="AQ440" s="17"/>
      <c r="AR440" s="15"/>
      <c r="AS440" s="15"/>
      <c r="AT440" s="15"/>
      <c r="AU440" s="1"/>
      <c r="AV440" s="1"/>
      <c r="AW440" s="1"/>
      <c r="AX440" s="1"/>
      <c r="AY440" s="1"/>
      <c r="AZ440" s="1"/>
      <c r="BA440" s="1"/>
      <c r="BB440" s="1"/>
      <c r="BC440" s="1"/>
      <c r="BD440" s="1"/>
    </row>
    <row r="441" spans="1:56" ht="15" customHeight="1" x14ac:dyDescent="0.2">
      <c r="A441" s="51"/>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81"/>
      <c r="AB441" s="15"/>
      <c r="AC441" s="15"/>
      <c r="AD441" s="15"/>
      <c r="AE441" s="15"/>
      <c r="AF441" s="15"/>
      <c r="AG441" s="15"/>
      <c r="AH441" s="15"/>
      <c r="AI441" s="15"/>
      <c r="AJ441" s="15"/>
      <c r="AK441" s="15"/>
      <c r="AL441" s="15"/>
      <c r="AM441" s="15"/>
      <c r="AN441" s="15"/>
      <c r="AO441" s="15"/>
      <c r="AP441" s="15"/>
      <c r="AQ441" s="15"/>
      <c r="AR441" s="15"/>
      <c r="AS441" s="15"/>
      <c r="AT441" s="15"/>
      <c r="AU441" s="1"/>
      <c r="AV441" s="1"/>
      <c r="AW441" s="1"/>
      <c r="AX441" s="1"/>
      <c r="AY441" s="1"/>
      <c r="AZ441" s="1"/>
      <c r="BA441" s="1"/>
      <c r="BB441" s="1"/>
      <c r="BC441" s="1"/>
      <c r="BD441" s="1"/>
    </row>
    <row r="442" spans="1:56" ht="15" customHeight="1" x14ac:dyDescent="0.2">
      <c r="A442" s="51"/>
      <c r="B442" s="128" t="s">
        <v>212</v>
      </c>
      <c r="C442" s="128"/>
      <c r="D442" s="128"/>
      <c r="E442" s="128"/>
      <c r="F442" s="128"/>
      <c r="G442" s="128"/>
      <c r="H442" s="129"/>
      <c r="I442" s="176"/>
      <c r="J442" s="177"/>
      <c r="K442" s="177"/>
      <c r="L442" s="177"/>
      <c r="M442" s="177"/>
      <c r="N442" s="178"/>
      <c r="O442" s="119" t="s">
        <v>69</v>
      </c>
      <c r="P442" s="119"/>
      <c r="Q442" s="15"/>
      <c r="R442" s="179"/>
      <c r="S442" s="180"/>
      <c r="T442" s="180"/>
      <c r="U442" s="181"/>
      <c r="V442" s="15"/>
      <c r="W442" s="15"/>
      <c r="X442" s="15"/>
      <c r="Y442" s="15"/>
      <c r="Z442" s="142">
        <f>IF(R442=0,I442,IF(R442&lt;1920,I442*0.7,IF(R442&lt;1970,I442*0.9,I442)))</f>
        <v>0</v>
      </c>
      <c r="AA442" s="143"/>
      <c r="AB442" s="143"/>
      <c r="AC442" s="143"/>
      <c r="AD442" s="143"/>
      <c r="AE442" s="144"/>
      <c r="AF442" s="119" t="s">
        <v>69</v>
      </c>
      <c r="AG442" s="119"/>
      <c r="AH442" s="15"/>
      <c r="AI442" s="15"/>
      <c r="AJ442" s="15"/>
      <c r="AK442" s="15"/>
      <c r="AL442" s="15"/>
      <c r="AM442" s="15"/>
      <c r="AN442" s="15"/>
      <c r="AO442" s="15"/>
      <c r="AP442" s="15"/>
      <c r="AQ442" s="15"/>
      <c r="AR442" s="15"/>
      <c r="AS442" s="15"/>
      <c r="AT442" s="15"/>
      <c r="AU442" s="1"/>
      <c r="AV442" s="1"/>
      <c r="AW442" s="1"/>
      <c r="AX442" s="1"/>
      <c r="AY442" s="1"/>
      <c r="AZ442" s="1"/>
      <c r="BA442" s="1"/>
      <c r="BB442" s="1"/>
      <c r="BC442" s="1"/>
      <c r="BD442" s="1"/>
    </row>
    <row r="443" spans="1:56" ht="2.25" customHeight="1" x14ac:dyDescent="0.2">
      <c r="A443" s="51"/>
      <c r="B443" s="15"/>
      <c r="C443" s="15"/>
      <c r="D443" s="15"/>
      <c r="E443" s="15"/>
      <c r="F443" s="15"/>
      <c r="G443" s="15"/>
      <c r="H443" s="15"/>
      <c r="I443" s="81"/>
      <c r="J443" s="81"/>
      <c r="K443" s="81"/>
      <c r="L443" s="81"/>
      <c r="M443" s="81"/>
      <c r="N443" s="81"/>
      <c r="O443" s="15"/>
      <c r="P443" s="15"/>
      <c r="Q443" s="15"/>
      <c r="R443" s="81"/>
      <c r="S443" s="81"/>
      <c r="T443" s="81"/>
      <c r="U443" s="81"/>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
      <c r="AV443" s="1"/>
      <c r="AW443" s="1"/>
      <c r="AX443" s="1"/>
      <c r="AY443" s="1"/>
      <c r="AZ443" s="1"/>
      <c r="BA443" s="1"/>
      <c r="BB443" s="1"/>
      <c r="BC443" s="1"/>
      <c r="BD443" s="1"/>
    </row>
    <row r="444" spans="1:56" ht="15" customHeight="1" x14ac:dyDescent="0.2">
      <c r="A444" s="51"/>
      <c r="B444" s="128" t="s">
        <v>94</v>
      </c>
      <c r="C444" s="128"/>
      <c r="D444" s="128"/>
      <c r="E444" s="128"/>
      <c r="F444" s="128"/>
      <c r="G444" s="128"/>
      <c r="H444" s="129"/>
      <c r="I444" s="176"/>
      <c r="J444" s="177"/>
      <c r="K444" s="177"/>
      <c r="L444" s="177"/>
      <c r="M444" s="177"/>
      <c r="N444" s="178"/>
      <c r="O444" s="156" t="s">
        <v>69</v>
      </c>
      <c r="P444" s="119"/>
      <c r="Q444" s="15"/>
      <c r="R444" s="179"/>
      <c r="S444" s="180"/>
      <c r="T444" s="180"/>
      <c r="U444" s="181"/>
      <c r="V444" s="15"/>
      <c r="W444" s="15"/>
      <c r="X444" s="15"/>
      <c r="Y444" s="15"/>
      <c r="Z444" s="142">
        <f>IF(R444=0,I444,IF(R444&lt;1920,I444*0.7,IF(R444&lt;1970,I444*0.9,I444)))</f>
        <v>0</v>
      </c>
      <c r="AA444" s="143"/>
      <c r="AB444" s="143"/>
      <c r="AC444" s="143"/>
      <c r="AD444" s="143"/>
      <c r="AE444" s="144"/>
      <c r="AF444" s="156" t="s">
        <v>69</v>
      </c>
      <c r="AG444" s="119"/>
      <c r="AH444" s="15"/>
      <c r="AI444" s="15"/>
      <c r="AJ444" s="15"/>
      <c r="AK444" s="15"/>
      <c r="AL444" s="15"/>
      <c r="AM444" s="15"/>
      <c r="AN444" s="15"/>
      <c r="AO444" s="15"/>
      <c r="AP444" s="15"/>
      <c r="AQ444" s="15"/>
      <c r="AR444" s="15"/>
      <c r="AS444" s="15"/>
      <c r="AT444" s="15"/>
      <c r="AU444" s="1"/>
      <c r="AV444" s="1"/>
      <c r="AW444" s="1"/>
      <c r="AX444" s="1"/>
      <c r="AY444" s="1"/>
      <c r="AZ444" s="1"/>
      <c r="BA444" s="1"/>
      <c r="BB444" s="1"/>
      <c r="BC444" s="1"/>
      <c r="BD444" s="1"/>
    </row>
    <row r="445" spans="1:56" ht="2.25" customHeight="1" x14ac:dyDescent="0.2">
      <c r="A445" s="51"/>
      <c r="B445" s="15"/>
      <c r="C445" s="15"/>
      <c r="D445" s="15"/>
      <c r="E445" s="15"/>
      <c r="F445" s="15"/>
      <c r="G445" s="15"/>
      <c r="H445" s="15"/>
      <c r="I445" s="81"/>
      <c r="J445" s="81"/>
      <c r="K445" s="81"/>
      <c r="L445" s="81"/>
      <c r="M445" s="81"/>
      <c r="N445" s="81"/>
      <c r="O445" s="15"/>
      <c r="P445" s="15"/>
      <c r="Q445" s="15"/>
      <c r="R445" s="81"/>
      <c r="S445" s="81"/>
      <c r="T445" s="81"/>
      <c r="U445" s="81"/>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
      <c r="AV445" s="1"/>
      <c r="AW445" s="1"/>
      <c r="AX445" s="1"/>
      <c r="AY445" s="1"/>
      <c r="AZ445" s="1"/>
      <c r="BA445" s="1"/>
      <c r="BB445" s="1"/>
      <c r="BC445" s="1"/>
      <c r="BD445" s="1"/>
    </row>
    <row r="446" spans="1:56" ht="15" customHeight="1" x14ac:dyDescent="0.2">
      <c r="A446" s="51"/>
      <c r="B446" s="128" t="s">
        <v>95</v>
      </c>
      <c r="C446" s="128"/>
      <c r="D446" s="128"/>
      <c r="E446" s="128"/>
      <c r="F446" s="128"/>
      <c r="G446" s="128"/>
      <c r="H446" s="129"/>
      <c r="I446" s="176"/>
      <c r="J446" s="177"/>
      <c r="K446" s="177"/>
      <c r="L446" s="177"/>
      <c r="M446" s="177"/>
      <c r="N446" s="178"/>
      <c r="O446" s="119" t="s">
        <v>69</v>
      </c>
      <c r="P446" s="119"/>
      <c r="Q446" s="15"/>
      <c r="R446" s="179"/>
      <c r="S446" s="180"/>
      <c r="T446" s="180"/>
      <c r="U446" s="181"/>
      <c r="V446" s="15"/>
      <c r="W446" s="15"/>
      <c r="X446" s="15"/>
      <c r="Y446" s="15"/>
      <c r="Z446" s="142">
        <f>IF(R446=0,I446,IF(R446&lt;1920,I446*0.7,IF(R446&lt;1970,I446*0.9,I446)))</f>
        <v>0</v>
      </c>
      <c r="AA446" s="143"/>
      <c r="AB446" s="143"/>
      <c r="AC446" s="143"/>
      <c r="AD446" s="143"/>
      <c r="AE446" s="144"/>
      <c r="AF446" s="119" t="s">
        <v>69</v>
      </c>
      <c r="AG446" s="119"/>
      <c r="AH446" s="15"/>
      <c r="AI446" s="15"/>
      <c r="AJ446" s="15"/>
      <c r="AK446" s="15"/>
      <c r="AL446" s="15"/>
      <c r="AM446" s="15"/>
      <c r="AN446" s="15"/>
      <c r="AO446" s="15"/>
      <c r="AP446" s="15"/>
      <c r="AQ446" s="15"/>
      <c r="AR446" s="15"/>
      <c r="AS446" s="15"/>
      <c r="AT446" s="15"/>
      <c r="AU446" s="1"/>
      <c r="AV446" s="1"/>
      <c r="AW446" s="1"/>
      <c r="AX446" s="1"/>
      <c r="AY446" s="1"/>
      <c r="AZ446" s="1"/>
      <c r="BA446" s="1"/>
      <c r="BB446" s="1"/>
      <c r="BC446" s="1"/>
      <c r="BD446" s="1"/>
    </row>
    <row r="447" spans="1:56" ht="7.5" customHeight="1" x14ac:dyDescent="0.2">
      <c r="A447" s="59"/>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7"/>
      <c r="AI447" s="58"/>
      <c r="AJ447" s="58"/>
      <c r="AK447" s="58"/>
      <c r="AL447" s="58"/>
      <c r="AM447" s="58"/>
      <c r="AN447" s="58"/>
      <c r="AO447" s="58"/>
      <c r="AP447" s="58"/>
      <c r="AQ447" s="58"/>
      <c r="AR447" s="58"/>
      <c r="AS447" s="58"/>
      <c r="AT447" s="58"/>
      <c r="AU447" s="1"/>
      <c r="AV447" s="1"/>
      <c r="AW447" s="1"/>
      <c r="AX447" s="1"/>
      <c r="AY447" s="1"/>
      <c r="AZ447" s="1"/>
      <c r="BA447" s="1"/>
      <c r="BB447" s="1"/>
      <c r="BC447" s="1"/>
      <c r="BD447" s="1"/>
    </row>
    <row r="448" spans="1:56" ht="15" customHeight="1" x14ac:dyDescent="0.2">
      <c r="A448" s="51">
        <v>43</v>
      </c>
      <c r="B448" s="158" t="s">
        <v>214</v>
      </c>
      <c r="C448" s="158"/>
      <c r="D448" s="158"/>
      <c r="E448" s="158"/>
      <c r="F448" s="158"/>
      <c r="G448" s="158"/>
      <c r="H448" s="158"/>
      <c r="I448" s="158"/>
      <c r="J448" s="158"/>
      <c r="K448" s="158"/>
      <c r="L448" s="158"/>
      <c r="M448" s="158"/>
      <c r="N448" s="158"/>
      <c r="O448" s="158"/>
      <c r="P448" s="158"/>
      <c r="Q448" s="158"/>
      <c r="R448" s="158"/>
      <c r="S448" s="158"/>
      <c r="T448" s="158"/>
      <c r="U448" s="158"/>
      <c r="V448" s="158"/>
      <c r="W448" s="158"/>
      <c r="X448" s="158"/>
      <c r="Y448" s="158"/>
      <c r="Z448" s="158"/>
      <c r="AA448" s="158"/>
      <c r="AB448" s="158"/>
      <c r="AC448" s="158"/>
      <c r="AD448" s="158"/>
      <c r="AE448" s="158"/>
      <c r="AF448" s="158"/>
      <c r="AG448" s="158"/>
      <c r="AH448" s="158"/>
      <c r="AI448" s="158"/>
      <c r="AJ448" s="158"/>
      <c r="AK448" s="158"/>
      <c r="AL448" s="158"/>
      <c r="AM448" s="158"/>
      <c r="AN448" s="158"/>
      <c r="AO448" s="158"/>
      <c r="AP448" s="158"/>
      <c r="AQ448" s="15"/>
      <c r="AR448" s="15"/>
      <c r="AS448" s="15"/>
      <c r="AT448" s="15"/>
      <c r="AU448" s="1"/>
      <c r="AV448" s="1"/>
      <c r="AW448" s="1"/>
      <c r="AX448" s="1"/>
      <c r="AY448" s="1"/>
      <c r="AZ448" s="1"/>
      <c r="BA448" s="1"/>
      <c r="BB448" s="1"/>
      <c r="BC448" s="1"/>
      <c r="BD448" s="1"/>
    </row>
    <row r="449" spans="1:57" ht="2.25" customHeight="1" x14ac:dyDescent="0.2">
      <c r="A449" s="51"/>
      <c r="B449" s="20"/>
      <c r="C449" s="20"/>
      <c r="D449" s="20"/>
      <c r="E449" s="20"/>
      <c r="F449" s="20"/>
      <c r="G449" s="20"/>
      <c r="H449" s="7"/>
      <c r="I449" s="8"/>
      <c r="J449" s="8"/>
      <c r="K449" s="8"/>
      <c r="L449" s="8"/>
      <c r="M449" s="8"/>
      <c r="N449" s="8"/>
      <c r="O449" s="15"/>
      <c r="P449" s="15"/>
      <c r="Q449" s="15"/>
      <c r="R449" s="9"/>
      <c r="S449" s="9"/>
      <c r="T449" s="9"/>
      <c r="U449" s="9"/>
      <c r="V449" s="15"/>
      <c r="W449" s="15"/>
      <c r="X449" s="15"/>
      <c r="Y449" s="10"/>
      <c r="Z449" s="10"/>
      <c r="AA449" s="10"/>
      <c r="AB449" s="10"/>
      <c r="AC449" s="10"/>
      <c r="AD449" s="10"/>
      <c r="AE449" s="24"/>
      <c r="AF449" s="24"/>
      <c r="AG449" s="11"/>
      <c r="AH449" s="11"/>
      <c r="AI449" s="11"/>
      <c r="AJ449" s="11"/>
      <c r="AK449" s="11"/>
      <c r="AL449" s="11"/>
      <c r="AM449" s="11"/>
      <c r="AN449" s="11"/>
      <c r="AO449" s="15"/>
      <c r="AP449" s="15"/>
      <c r="AQ449" s="15"/>
      <c r="AR449" s="15"/>
      <c r="AS449" s="15"/>
      <c r="AT449" s="15"/>
      <c r="AU449" s="1"/>
      <c r="AV449" s="1"/>
      <c r="AW449" s="1"/>
      <c r="AX449" s="1"/>
      <c r="AY449" s="1"/>
      <c r="AZ449" s="1"/>
      <c r="BA449" s="1"/>
      <c r="BB449" s="1"/>
      <c r="BC449" s="1"/>
      <c r="BD449" s="1"/>
    </row>
    <row r="450" spans="1:57" ht="15" customHeight="1" x14ac:dyDescent="0.2">
      <c r="A450" s="51"/>
      <c r="B450" s="175" t="s">
        <v>212</v>
      </c>
      <c r="C450" s="175"/>
      <c r="D450" s="175"/>
      <c r="E450" s="175"/>
      <c r="F450" s="175"/>
      <c r="G450" s="175"/>
      <c r="H450" s="175"/>
      <c r="I450" s="24"/>
      <c r="J450" s="142">
        <f>IF(Y429-Z442&lt;0,0,Y429-Z442)</f>
        <v>0</v>
      </c>
      <c r="K450" s="143"/>
      <c r="L450" s="143"/>
      <c r="M450" s="144"/>
      <c r="N450" s="145" t="s">
        <v>69</v>
      </c>
      <c r="O450" s="145"/>
      <c r="P450" s="24"/>
      <c r="Q450" s="24"/>
      <c r="R450" s="9"/>
      <c r="S450" s="9"/>
      <c r="T450" s="9"/>
      <c r="U450" s="9"/>
      <c r="V450" s="15"/>
      <c r="W450" s="24"/>
      <c r="X450" s="24"/>
      <c r="Y450" s="15"/>
      <c r="Z450" s="10"/>
      <c r="AA450" s="10"/>
      <c r="AB450" s="10"/>
      <c r="AC450" s="10"/>
      <c r="AD450" s="10"/>
      <c r="AE450" s="10"/>
      <c r="AF450" s="24"/>
      <c r="AG450" s="24"/>
      <c r="AH450" s="15"/>
      <c r="AI450" s="15"/>
      <c r="AJ450" s="15"/>
      <c r="AK450" s="15"/>
      <c r="AL450" s="15"/>
      <c r="AM450" s="15"/>
      <c r="AN450" s="15"/>
      <c r="AO450" s="15"/>
      <c r="AP450" s="15"/>
      <c r="AQ450" s="15"/>
      <c r="AR450" s="15"/>
      <c r="AS450" s="15"/>
      <c r="AT450" s="15"/>
      <c r="AU450" s="1"/>
      <c r="AV450" s="1"/>
      <c r="AW450" s="1"/>
      <c r="AX450" s="1"/>
      <c r="AY450" s="1"/>
      <c r="AZ450" s="1"/>
      <c r="BA450" s="1"/>
      <c r="BB450" s="1"/>
      <c r="BC450" s="1"/>
      <c r="BD450" s="1"/>
    </row>
    <row r="451" spans="1:57" ht="2.25" customHeight="1" x14ac:dyDescent="0.2">
      <c r="A451" s="51"/>
      <c r="B451" s="24"/>
      <c r="C451" s="24"/>
      <c r="D451" s="24"/>
      <c r="E451" s="24"/>
      <c r="F451" s="24"/>
      <c r="G451" s="24"/>
      <c r="H451" s="24"/>
      <c r="I451" s="24"/>
      <c r="J451" s="8"/>
      <c r="K451" s="8"/>
      <c r="L451" s="8"/>
      <c r="M451" s="8"/>
      <c r="N451" s="8"/>
      <c r="O451" s="15"/>
      <c r="P451" s="15"/>
      <c r="Q451" s="15"/>
      <c r="R451" s="9"/>
      <c r="S451" s="9"/>
      <c r="T451" s="9"/>
      <c r="U451" s="9"/>
      <c r="V451" s="15"/>
      <c r="W451" s="15"/>
      <c r="X451" s="15"/>
      <c r="Y451" s="10"/>
      <c r="Z451" s="10"/>
      <c r="AA451" s="10"/>
      <c r="AB451" s="10"/>
      <c r="AC451" s="10"/>
      <c r="AD451" s="10"/>
      <c r="AE451" s="24"/>
      <c r="AF451" s="24"/>
      <c r="AG451" s="11"/>
      <c r="AH451" s="11"/>
      <c r="AI451" s="11"/>
      <c r="AJ451" s="11"/>
      <c r="AK451" s="11"/>
      <c r="AL451" s="11"/>
      <c r="AM451" s="11"/>
      <c r="AN451" s="11"/>
      <c r="AO451" s="15"/>
      <c r="AP451" s="15"/>
      <c r="AQ451" s="15"/>
      <c r="AR451" s="15"/>
      <c r="AS451" s="15"/>
      <c r="AT451" s="15"/>
      <c r="AU451" s="1"/>
      <c r="AV451" s="1"/>
      <c r="AW451" s="1"/>
      <c r="AX451" s="1"/>
      <c r="AY451" s="1"/>
      <c r="AZ451" s="1"/>
      <c r="BA451" s="1"/>
      <c r="BB451" s="1"/>
      <c r="BC451" s="1"/>
      <c r="BD451" s="1"/>
    </row>
    <row r="452" spans="1:57" ht="15" customHeight="1" x14ac:dyDescent="0.2">
      <c r="A452" s="51"/>
      <c r="B452" s="175" t="s">
        <v>94</v>
      </c>
      <c r="C452" s="175"/>
      <c r="D452" s="175"/>
      <c r="E452" s="175"/>
      <c r="F452" s="175"/>
      <c r="G452" s="175"/>
      <c r="H452" s="175"/>
      <c r="I452" s="24"/>
      <c r="J452" s="142">
        <f>IF(Y431-Z444&lt;0,0,Y431-Z444)</f>
        <v>0</v>
      </c>
      <c r="K452" s="143"/>
      <c r="L452" s="143"/>
      <c r="M452" s="144"/>
      <c r="N452" s="145" t="s">
        <v>69</v>
      </c>
      <c r="O452" s="145"/>
      <c r="P452" s="24"/>
      <c r="Q452" s="24"/>
      <c r="R452" s="9"/>
      <c r="S452" s="9"/>
      <c r="T452" s="9"/>
      <c r="U452" s="9"/>
      <c r="V452" s="15"/>
      <c r="W452" s="24"/>
      <c r="X452" s="24"/>
      <c r="Y452" s="15"/>
      <c r="Z452" s="10"/>
      <c r="AA452" s="10"/>
      <c r="AB452" s="10"/>
      <c r="AC452" s="10"/>
      <c r="AD452" s="10"/>
      <c r="AE452" s="10"/>
      <c r="AF452" s="24"/>
      <c r="AG452" s="24"/>
      <c r="AH452" s="15"/>
      <c r="AI452" s="15"/>
      <c r="AJ452" s="15"/>
      <c r="AK452" s="15"/>
      <c r="AL452" s="15"/>
      <c r="AM452" s="15"/>
      <c r="AN452" s="15"/>
      <c r="AO452" s="15"/>
      <c r="AP452" s="15"/>
      <c r="AQ452" s="15"/>
      <c r="AR452" s="15"/>
      <c r="AS452" s="15"/>
      <c r="AT452" s="15"/>
      <c r="AU452" s="1"/>
      <c r="AV452" s="1"/>
      <c r="AW452" s="1"/>
      <c r="AX452" s="1"/>
      <c r="AY452" s="1"/>
      <c r="AZ452" s="1"/>
      <c r="BA452" s="1"/>
      <c r="BB452" s="1"/>
      <c r="BC452" s="1"/>
      <c r="BD452" s="1"/>
    </row>
    <row r="453" spans="1:57" ht="2.25" customHeight="1" x14ac:dyDescent="0.2">
      <c r="A453" s="51"/>
      <c r="B453" s="24"/>
      <c r="C453" s="24"/>
      <c r="D453" s="24"/>
      <c r="E453" s="24"/>
      <c r="F453" s="24"/>
      <c r="G453" s="24"/>
      <c r="H453" s="24"/>
      <c r="I453" s="24"/>
      <c r="J453" s="8"/>
      <c r="K453" s="8"/>
      <c r="L453" s="8"/>
      <c r="M453" s="8"/>
      <c r="N453" s="8"/>
      <c r="O453" s="15"/>
      <c r="P453" s="15"/>
      <c r="Q453" s="15"/>
      <c r="R453" s="9"/>
      <c r="S453" s="9"/>
      <c r="T453" s="9"/>
      <c r="U453" s="9"/>
      <c r="V453" s="15"/>
      <c r="W453" s="15"/>
      <c r="X453" s="15"/>
      <c r="Y453" s="10"/>
      <c r="Z453" s="10"/>
      <c r="AA453" s="10"/>
      <c r="AB453" s="10"/>
      <c r="AC453" s="10"/>
      <c r="AD453" s="10"/>
      <c r="AE453" s="24"/>
      <c r="AF453" s="24"/>
      <c r="AG453" s="11"/>
      <c r="AH453" s="11"/>
      <c r="AI453" s="11"/>
      <c r="AJ453" s="11"/>
      <c r="AK453" s="11"/>
      <c r="AL453" s="11"/>
      <c r="AM453" s="11"/>
      <c r="AN453" s="11"/>
      <c r="AO453" s="15"/>
      <c r="AP453" s="15"/>
      <c r="AQ453" s="15"/>
      <c r="AR453" s="15"/>
      <c r="AS453" s="15"/>
      <c r="AT453" s="15"/>
      <c r="AU453" s="1"/>
      <c r="AV453" s="1"/>
      <c r="AW453" s="1"/>
      <c r="AX453" s="1"/>
      <c r="AY453" s="1"/>
      <c r="AZ453" s="1"/>
      <c r="BA453" s="1"/>
      <c r="BB453" s="1"/>
      <c r="BC453" s="1"/>
      <c r="BD453" s="1"/>
    </row>
    <row r="454" spans="1:57" ht="15" customHeight="1" x14ac:dyDescent="0.2">
      <c r="A454" s="51"/>
      <c r="B454" s="175" t="s">
        <v>95</v>
      </c>
      <c r="C454" s="175"/>
      <c r="D454" s="175"/>
      <c r="E454" s="175"/>
      <c r="F454" s="175"/>
      <c r="G454" s="175"/>
      <c r="H454" s="175"/>
      <c r="I454" s="24"/>
      <c r="J454" s="142">
        <f>IF(Y433-Z446&lt;0,0,Y433-Z446)</f>
        <v>0</v>
      </c>
      <c r="K454" s="143"/>
      <c r="L454" s="143"/>
      <c r="M454" s="144"/>
      <c r="N454" s="145" t="s">
        <v>69</v>
      </c>
      <c r="O454" s="145"/>
      <c r="P454" s="24"/>
      <c r="Q454" s="24"/>
      <c r="R454" s="9"/>
      <c r="S454" s="9"/>
      <c r="T454" s="9"/>
      <c r="U454" s="9"/>
      <c r="V454" s="15"/>
      <c r="W454" s="24"/>
      <c r="X454" s="24"/>
      <c r="Y454" s="15"/>
      <c r="Z454" s="10"/>
      <c r="AA454" s="10"/>
      <c r="AB454" s="10"/>
      <c r="AC454" s="10"/>
      <c r="AD454" s="10"/>
      <c r="AE454" s="10"/>
      <c r="AF454" s="24"/>
      <c r="AG454" s="24"/>
      <c r="AH454" s="15"/>
      <c r="AI454" s="15"/>
      <c r="AJ454" s="15"/>
      <c r="AK454" s="15"/>
      <c r="AL454" s="15"/>
      <c r="AM454" s="15"/>
      <c r="AN454" s="15"/>
      <c r="AO454" s="15"/>
      <c r="AP454" s="15"/>
      <c r="AQ454" s="15"/>
      <c r="AR454" s="15"/>
      <c r="AS454" s="15"/>
      <c r="AT454" s="15"/>
      <c r="AU454" s="1"/>
      <c r="AV454" s="1"/>
      <c r="AW454" s="1"/>
      <c r="AX454" s="1"/>
      <c r="AY454" s="1"/>
      <c r="AZ454" s="1"/>
      <c r="BA454" s="1"/>
      <c r="BB454" s="1"/>
      <c r="BC454" s="1"/>
      <c r="BD454" s="1"/>
    </row>
    <row r="455" spans="1:57" ht="15" customHeight="1" x14ac:dyDescent="0.2">
      <c r="A455" s="51"/>
      <c r="B455" s="20"/>
      <c r="C455" s="20"/>
      <c r="D455" s="20"/>
      <c r="E455" s="20"/>
      <c r="F455" s="20"/>
      <c r="G455" s="20"/>
      <c r="H455" s="7"/>
      <c r="I455" s="8"/>
      <c r="J455" s="8"/>
      <c r="K455" s="8"/>
      <c r="L455" s="8"/>
      <c r="M455" s="8"/>
      <c r="N455" s="8"/>
      <c r="O455" s="15"/>
      <c r="P455" s="15"/>
      <c r="Q455" s="15"/>
      <c r="R455" s="9"/>
      <c r="S455" s="9"/>
      <c r="T455" s="9"/>
      <c r="U455" s="9"/>
      <c r="V455" s="15"/>
      <c r="W455" s="15"/>
      <c r="X455" s="15"/>
      <c r="Y455" s="10"/>
      <c r="Z455" s="10"/>
      <c r="AA455" s="10"/>
      <c r="AB455" s="10"/>
      <c r="AC455" s="10"/>
      <c r="AD455" s="10"/>
      <c r="AE455" s="24"/>
      <c r="AF455" s="24"/>
      <c r="AG455" s="11"/>
      <c r="AH455" s="11"/>
      <c r="AI455" s="11"/>
      <c r="AJ455" s="11"/>
      <c r="AK455" s="11"/>
      <c r="AL455" s="11"/>
      <c r="AM455" s="11"/>
      <c r="AN455" s="11"/>
      <c r="AO455" s="15"/>
      <c r="AP455" s="15"/>
      <c r="AQ455" s="15"/>
      <c r="AR455" s="15"/>
      <c r="AS455" s="15"/>
      <c r="AT455" s="15"/>
      <c r="AU455" s="1"/>
      <c r="AV455" s="1"/>
      <c r="AW455" s="1"/>
      <c r="AX455" s="1"/>
      <c r="AY455" s="1"/>
      <c r="AZ455" s="1"/>
      <c r="BA455" s="1"/>
      <c r="BB455" s="1"/>
      <c r="BC455" s="1"/>
      <c r="BD455" s="1"/>
    </row>
    <row r="456" spans="1:57" ht="15" customHeight="1" x14ac:dyDescent="0.2">
      <c r="A456" s="168">
        <v>44</v>
      </c>
      <c r="B456" s="166" t="s">
        <v>242</v>
      </c>
      <c r="C456" s="141"/>
      <c r="D456" s="141"/>
      <c r="E456" s="141"/>
      <c r="F456" s="141"/>
      <c r="G456" s="141"/>
      <c r="H456" s="141"/>
      <c r="I456" s="141"/>
      <c r="J456" s="141"/>
      <c r="K456" s="141"/>
      <c r="L456" s="141"/>
      <c r="M456" s="141"/>
      <c r="N456" s="141"/>
      <c r="O456" s="141"/>
      <c r="P456" s="141"/>
      <c r="Q456" s="141"/>
      <c r="R456" s="141"/>
      <c r="S456" s="141"/>
      <c r="T456" s="141"/>
      <c r="U456" s="141"/>
      <c r="V456" s="141"/>
      <c r="W456" s="141"/>
      <c r="X456" s="141"/>
      <c r="Y456" s="141"/>
      <c r="Z456" s="141"/>
      <c r="AA456" s="141"/>
      <c r="AB456" s="141"/>
      <c r="AC456" s="141"/>
      <c r="AD456" s="141"/>
      <c r="AE456" s="141"/>
      <c r="AF456" s="141"/>
      <c r="AG456" s="141"/>
      <c r="AH456" s="141"/>
      <c r="AI456" s="141"/>
      <c r="AJ456" s="141"/>
      <c r="AK456" s="141"/>
      <c r="AL456" s="141"/>
      <c r="AM456" s="141"/>
      <c r="AN456" s="141"/>
      <c r="AO456" s="141"/>
      <c r="AP456" s="141"/>
      <c r="AQ456" s="15"/>
      <c r="AR456" s="15"/>
      <c r="AS456" s="15"/>
      <c r="AT456" s="15"/>
      <c r="AU456" s="1"/>
      <c r="AV456" s="1"/>
      <c r="AW456" s="1"/>
      <c r="AX456" s="1"/>
      <c r="AY456" s="1"/>
      <c r="AZ456" s="1"/>
      <c r="BA456" s="1"/>
      <c r="BB456" s="1"/>
      <c r="BC456" s="1"/>
      <c r="BD456" s="1"/>
    </row>
    <row r="457" spans="1:57" ht="16.5" customHeight="1" x14ac:dyDescent="0.2">
      <c r="A457" s="168"/>
      <c r="B457" s="141"/>
      <c r="C457" s="141"/>
      <c r="D457" s="141"/>
      <c r="E457" s="141"/>
      <c r="F457" s="141"/>
      <c r="G457" s="141"/>
      <c r="H457" s="141"/>
      <c r="I457" s="141"/>
      <c r="J457" s="141"/>
      <c r="K457" s="141"/>
      <c r="L457" s="141"/>
      <c r="M457" s="141"/>
      <c r="N457" s="141"/>
      <c r="O457" s="141"/>
      <c r="P457" s="141"/>
      <c r="Q457" s="141"/>
      <c r="R457" s="141"/>
      <c r="S457" s="141"/>
      <c r="T457" s="141"/>
      <c r="U457" s="141"/>
      <c r="V457" s="141"/>
      <c r="W457" s="141"/>
      <c r="X457" s="141"/>
      <c r="Y457" s="141"/>
      <c r="Z457" s="141"/>
      <c r="AA457" s="141"/>
      <c r="AB457" s="141"/>
      <c r="AC457" s="141"/>
      <c r="AD457" s="141"/>
      <c r="AE457" s="141"/>
      <c r="AF457" s="141"/>
      <c r="AG457" s="141"/>
      <c r="AH457" s="141"/>
      <c r="AI457" s="141"/>
      <c r="AJ457" s="141"/>
      <c r="AK457" s="141"/>
      <c r="AL457" s="141"/>
      <c r="AM457" s="141"/>
      <c r="AN457" s="141"/>
      <c r="AO457" s="141"/>
      <c r="AP457" s="141"/>
      <c r="AQ457" s="15"/>
      <c r="AR457" s="15"/>
      <c r="AS457" s="15"/>
      <c r="AT457" s="15"/>
      <c r="AU457" s="1"/>
      <c r="AV457" s="1"/>
      <c r="AW457" s="1"/>
      <c r="AX457" s="1"/>
      <c r="AY457" s="1"/>
      <c r="AZ457" s="1"/>
      <c r="BA457" s="1"/>
      <c r="BB457" s="1"/>
      <c r="BC457" s="1"/>
      <c r="BD457" s="1"/>
    </row>
    <row r="458" spans="1:57" ht="2.25" customHeight="1" x14ac:dyDescent="0.2">
      <c r="A458" s="51"/>
      <c r="B458" s="20"/>
      <c r="C458" s="20"/>
      <c r="D458" s="20"/>
      <c r="E458" s="20"/>
      <c r="F458" s="20"/>
      <c r="G458" s="20"/>
      <c r="H458" s="7"/>
      <c r="I458" s="8"/>
      <c r="J458" s="8"/>
      <c r="K458" s="8"/>
      <c r="L458" s="8"/>
      <c r="M458" s="8"/>
      <c r="N458" s="8"/>
      <c r="O458" s="15"/>
      <c r="P458" s="15"/>
      <c r="Q458" s="15"/>
      <c r="R458" s="9"/>
      <c r="S458" s="9"/>
      <c r="T458" s="9"/>
      <c r="U458" s="9"/>
      <c r="V458" s="15"/>
      <c r="W458" s="15"/>
      <c r="X458" s="15"/>
      <c r="Y458" s="10"/>
      <c r="Z458" s="10"/>
      <c r="AA458" s="10"/>
      <c r="AB458" s="10"/>
      <c r="AC458" s="10"/>
      <c r="AD458" s="10"/>
      <c r="AE458" s="24"/>
      <c r="AF458" s="24"/>
      <c r="AG458" s="11"/>
      <c r="AH458" s="11"/>
      <c r="AI458" s="11"/>
      <c r="AJ458" s="11"/>
      <c r="AK458" s="11"/>
      <c r="AL458" s="11"/>
      <c r="AM458" s="11"/>
      <c r="AN458" s="11"/>
      <c r="AO458" s="15"/>
      <c r="AP458" s="15"/>
      <c r="AQ458" s="15"/>
      <c r="AR458" s="15"/>
      <c r="AS458" s="15"/>
      <c r="AT458" s="15"/>
      <c r="AU458" s="1"/>
      <c r="AV458" s="1"/>
      <c r="AW458" s="1"/>
      <c r="AX458" s="1"/>
      <c r="AY458" s="1"/>
      <c r="AZ458" s="1"/>
      <c r="BA458" s="1"/>
      <c r="BB458" s="1"/>
      <c r="BC458" s="1"/>
      <c r="BD458" s="1"/>
    </row>
    <row r="459" spans="1:57" ht="15" customHeight="1" x14ac:dyDescent="0.2">
      <c r="A459" s="51"/>
      <c r="B459" s="17"/>
      <c r="C459" s="17"/>
      <c r="D459" s="17"/>
      <c r="E459" s="17"/>
      <c r="F459" s="17"/>
      <c r="G459" s="17"/>
      <c r="H459" s="17"/>
      <c r="I459" s="17"/>
      <c r="J459" s="17"/>
      <c r="K459" s="17"/>
      <c r="L459" s="17"/>
      <c r="M459" s="17"/>
      <c r="N459" s="17"/>
      <c r="O459" s="17"/>
      <c r="P459" s="17"/>
      <c r="Q459" s="168" t="s">
        <v>78</v>
      </c>
      <c r="R459" s="168"/>
      <c r="S459" s="168"/>
      <c r="T459" s="168"/>
      <c r="U459" s="168"/>
      <c r="V459" s="168"/>
      <c r="W459" s="168"/>
      <c r="X459" s="168"/>
      <c r="Y459" s="17"/>
      <c r="Z459" s="168" t="s">
        <v>92</v>
      </c>
      <c r="AA459" s="168"/>
      <c r="AB459" s="168"/>
      <c r="AC459" s="168"/>
      <c r="AD459" s="168"/>
      <c r="AE459" s="168"/>
      <c r="AF459" s="168"/>
      <c r="AG459" s="168"/>
      <c r="AH459" s="119"/>
      <c r="AI459" s="119"/>
      <c r="AJ459" s="17"/>
      <c r="AK459" s="17"/>
      <c r="AL459" s="17"/>
      <c r="AM459" s="17"/>
      <c r="AN459" s="17"/>
      <c r="AO459" s="17"/>
      <c r="AP459" s="17"/>
      <c r="AQ459" s="15"/>
      <c r="AR459" s="15"/>
      <c r="AS459" s="15"/>
      <c r="AT459" s="15"/>
      <c r="AU459" s="1"/>
      <c r="AV459" s="1"/>
      <c r="AW459" s="1"/>
      <c r="AX459" s="1"/>
      <c r="AY459" s="1"/>
      <c r="AZ459" s="1"/>
      <c r="BA459" s="1"/>
      <c r="BB459" s="1"/>
      <c r="BC459" s="1"/>
      <c r="BD459" s="1"/>
    </row>
    <row r="460" spans="1:57" ht="2.25" customHeight="1" x14ac:dyDescent="0.2">
      <c r="A460" s="51"/>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
      <c r="AV460" s="1"/>
      <c r="AW460" s="1"/>
      <c r="AX460" s="1"/>
      <c r="AY460" s="1"/>
      <c r="AZ460" s="1"/>
      <c r="BA460" s="1"/>
      <c r="BB460" s="1"/>
      <c r="BC460" s="1"/>
      <c r="BD460" s="1"/>
    </row>
    <row r="461" spans="1:57" ht="15" customHeight="1" x14ac:dyDescent="0.2">
      <c r="A461" s="51"/>
      <c r="B461" s="128" t="s">
        <v>74</v>
      </c>
      <c r="C461" s="119"/>
      <c r="D461" s="119"/>
      <c r="E461" s="119"/>
      <c r="F461" s="119"/>
      <c r="G461" s="119"/>
      <c r="H461" s="119"/>
      <c r="I461" s="119"/>
      <c r="J461" s="119"/>
      <c r="K461" s="119"/>
      <c r="L461" s="119"/>
      <c r="M461" s="119"/>
      <c r="N461" s="119"/>
      <c r="O461" s="119"/>
      <c r="P461" s="15"/>
      <c r="Q461" s="162"/>
      <c r="R461" s="163"/>
      <c r="S461" s="163"/>
      <c r="T461" s="163"/>
      <c r="U461" s="163"/>
      <c r="V461" s="164"/>
      <c r="W461" s="165" t="s">
        <v>69</v>
      </c>
      <c r="X461" s="165"/>
      <c r="Y461" s="42"/>
      <c r="Z461" s="153"/>
      <c r="AA461" s="154"/>
      <c r="AB461" s="154"/>
      <c r="AC461" s="154"/>
      <c r="AD461" s="154"/>
      <c r="AE461" s="154"/>
      <c r="AF461" s="154"/>
      <c r="AG461" s="155"/>
      <c r="AH461" s="165" t="s">
        <v>57</v>
      </c>
      <c r="AI461" s="165"/>
      <c r="AJ461" s="15"/>
      <c r="AK461" s="15"/>
      <c r="AL461" s="15"/>
      <c r="AM461" s="15"/>
      <c r="AN461" s="15"/>
      <c r="AO461" s="15"/>
      <c r="AP461" s="15"/>
      <c r="AQ461" s="15"/>
      <c r="AR461" s="15"/>
      <c r="AS461" s="15"/>
      <c r="AT461" s="15"/>
      <c r="AU461" s="1"/>
      <c r="AV461" s="1"/>
      <c r="AW461" s="1"/>
      <c r="AX461" s="1"/>
      <c r="AY461" s="1"/>
      <c r="AZ461" s="1"/>
      <c r="BA461" s="1"/>
      <c r="BB461" s="1"/>
      <c r="BC461" s="1"/>
      <c r="BD461" s="1"/>
      <c r="BE461" s="67" t="s">
        <v>241</v>
      </c>
    </row>
    <row r="462" spans="1:57" ht="2.25" customHeight="1" x14ac:dyDescent="0.2">
      <c r="A462" s="51"/>
      <c r="B462" s="15"/>
      <c r="C462" s="15"/>
      <c r="D462" s="15"/>
      <c r="E462" s="15"/>
      <c r="F462" s="15"/>
      <c r="G462" s="15"/>
      <c r="H462" s="15"/>
      <c r="I462" s="15"/>
      <c r="J462" s="15"/>
      <c r="K462" s="15"/>
      <c r="L462" s="15"/>
      <c r="M462" s="15"/>
      <c r="N462" s="15"/>
      <c r="O462" s="14"/>
      <c r="P462" s="14"/>
      <c r="Q462" s="42"/>
      <c r="R462" s="42"/>
      <c r="S462" s="42"/>
      <c r="T462" s="42"/>
      <c r="U462" s="42"/>
      <c r="V462" s="42"/>
      <c r="W462" s="42"/>
      <c r="X462" s="42"/>
      <c r="Y462" s="42"/>
      <c r="Z462" s="42"/>
      <c r="AA462" s="42"/>
      <c r="AB462" s="42"/>
      <c r="AC462" s="42"/>
      <c r="AD462" s="42"/>
      <c r="AE462" s="42"/>
      <c r="AF462" s="42"/>
      <c r="AG462" s="42"/>
      <c r="AH462" s="42"/>
      <c r="AI462" s="42"/>
      <c r="AJ462" s="15"/>
      <c r="AK462" s="15"/>
      <c r="AL462" s="15"/>
      <c r="AM462" s="15"/>
      <c r="AN462" s="15"/>
      <c r="AO462" s="15"/>
      <c r="AP462" s="15"/>
      <c r="AQ462" s="15"/>
      <c r="AR462" s="15"/>
      <c r="AS462" s="15"/>
      <c r="AT462" s="15"/>
      <c r="AU462" s="1"/>
      <c r="AV462" s="1"/>
      <c r="AW462" s="1"/>
      <c r="AX462" s="1"/>
      <c r="AY462" s="1"/>
      <c r="AZ462" s="1"/>
      <c r="BA462" s="1"/>
      <c r="BB462" s="1"/>
      <c r="BC462" s="1"/>
      <c r="BD462" s="1"/>
    </row>
    <row r="463" spans="1:57" ht="15" customHeight="1" x14ac:dyDescent="0.2">
      <c r="A463" s="51"/>
      <c r="B463" s="128" t="s">
        <v>97</v>
      </c>
      <c r="C463" s="119"/>
      <c r="D463" s="119"/>
      <c r="E463" s="119"/>
      <c r="F463" s="119"/>
      <c r="G463" s="119"/>
      <c r="H463" s="119"/>
      <c r="I463" s="119"/>
      <c r="J463" s="119"/>
      <c r="K463" s="119"/>
      <c r="L463" s="119"/>
      <c r="M463" s="119"/>
      <c r="N463" s="119"/>
      <c r="O463" s="119"/>
      <c r="P463" s="15"/>
      <c r="Q463" s="162"/>
      <c r="R463" s="163"/>
      <c r="S463" s="163"/>
      <c r="T463" s="163"/>
      <c r="U463" s="163"/>
      <c r="V463" s="164"/>
      <c r="W463" s="165" t="s">
        <v>69</v>
      </c>
      <c r="X463" s="165"/>
      <c r="Y463" s="42"/>
      <c r="Z463" s="153"/>
      <c r="AA463" s="154"/>
      <c r="AB463" s="154"/>
      <c r="AC463" s="154"/>
      <c r="AD463" s="154"/>
      <c r="AE463" s="154"/>
      <c r="AF463" s="154"/>
      <c r="AG463" s="155"/>
      <c r="AH463" s="165" t="s">
        <v>57</v>
      </c>
      <c r="AI463" s="165"/>
      <c r="AJ463" s="15"/>
      <c r="AK463" s="15"/>
      <c r="AL463" s="15"/>
      <c r="AM463" s="15"/>
      <c r="AN463" s="15"/>
      <c r="AO463" s="15"/>
      <c r="AP463" s="15"/>
      <c r="AQ463" s="15"/>
      <c r="AR463" s="15"/>
      <c r="AS463" s="15"/>
      <c r="AT463" s="15"/>
      <c r="AU463" s="1"/>
      <c r="AV463" s="1"/>
      <c r="AW463" s="1"/>
      <c r="AX463" s="1"/>
      <c r="AY463" s="1"/>
      <c r="AZ463" s="1"/>
      <c r="BA463" s="1"/>
      <c r="BB463" s="1"/>
      <c r="BC463" s="1"/>
      <c r="BD463" s="1"/>
      <c r="BE463" s="67" t="s">
        <v>241</v>
      </c>
    </row>
    <row r="464" spans="1:57" ht="2.25" customHeight="1" x14ac:dyDescent="0.2">
      <c r="A464" s="51"/>
      <c r="B464" s="15"/>
      <c r="C464" s="15"/>
      <c r="D464" s="15"/>
      <c r="E464" s="15"/>
      <c r="F464" s="15"/>
      <c r="G464" s="15"/>
      <c r="H464" s="15"/>
      <c r="I464" s="15"/>
      <c r="J464" s="15"/>
      <c r="K464" s="15"/>
      <c r="L464" s="15"/>
      <c r="M464" s="15"/>
      <c r="N464" s="15"/>
      <c r="O464" s="15"/>
      <c r="P464" s="15"/>
      <c r="Q464" s="42"/>
      <c r="R464" s="42"/>
      <c r="S464" s="42"/>
      <c r="T464" s="42"/>
      <c r="U464" s="42"/>
      <c r="V464" s="42"/>
      <c r="W464" s="42"/>
      <c r="X464" s="42"/>
      <c r="Y464" s="42"/>
      <c r="Z464" s="42"/>
      <c r="AA464" s="42"/>
      <c r="AB464" s="42"/>
      <c r="AC464" s="42"/>
      <c r="AD464" s="42"/>
      <c r="AE464" s="42"/>
      <c r="AF464" s="42"/>
      <c r="AG464" s="42"/>
      <c r="AH464" s="42"/>
      <c r="AI464" s="42"/>
      <c r="AJ464" s="15"/>
      <c r="AK464" s="15"/>
      <c r="AL464" s="15"/>
      <c r="AM464" s="15"/>
      <c r="AN464" s="15"/>
      <c r="AO464" s="15"/>
      <c r="AP464" s="15"/>
      <c r="AQ464" s="15"/>
      <c r="AR464" s="15"/>
      <c r="AS464" s="15"/>
      <c r="AT464" s="15"/>
      <c r="AU464" s="1"/>
      <c r="AV464" s="1"/>
      <c r="AW464" s="1"/>
      <c r="AX464" s="1"/>
      <c r="AY464" s="1"/>
      <c r="AZ464" s="1"/>
      <c r="BA464" s="1"/>
      <c r="BB464" s="1"/>
      <c r="BC464" s="1"/>
      <c r="BD464" s="1"/>
    </row>
    <row r="465" spans="1:57" ht="15" customHeight="1" x14ac:dyDescent="0.2">
      <c r="A465" s="51"/>
      <c r="B465" s="128" t="s">
        <v>75</v>
      </c>
      <c r="C465" s="119"/>
      <c r="D465" s="119"/>
      <c r="E465" s="119"/>
      <c r="F465" s="119"/>
      <c r="G465" s="119"/>
      <c r="H465" s="119"/>
      <c r="I465" s="119"/>
      <c r="J465" s="119"/>
      <c r="K465" s="119"/>
      <c r="L465" s="119"/>
      <c r="M465" s="119"/>
      <c r="N465" s="119"/>
      <c r="O465" s="119"/>
      <c r="P465" s="17"/>
      <c r="Q465" s="162"/>
      <c r="R465" s="163"/>
      <c r="S465" s="163"/>
      <c r="T465" s="163"/>
      <c r="U465" s="163"/>
      <c r="V465" s="164"/>
      <c r="W465" s="165" t="s">
        <v>69</v>
      </c>
      <c r="X465" s="165"/>
      <c r="Y465" s="42"/>
      <c r="Z465" s="153"/>
      <c r="AA465" s="154"/>
      <c r="AB465" s="154"/>
      <c r="AC465" s="154"/>
      <c r="AD465" s="154"/>
      <c r="AE465" s="154"/>
      <c r="AF465" s="154"/>
      <c r="AG465" s="155"/>
      <c r="AH465" s="165" t="s">
        <v>57</v>
      </c>
      <c r="AI465" s="165"/>
      <c r="AJ465" s="15"/>
      <c r="AK465" s="15"/>
      <c r="AL465" s="15"/>
      <c r="AM465" s="15"/>
      <c r="AN465" s="15"/>
      <c r="AO465" s="15"/>
      <c r="AP465" s="15"/>
      <c r="AQ465" s="15"/>
      <c r="AR465" s="15"/>
      <c r="AS465" s="15"/>
      <c r="AT465" s="15"/>
      <c r="AU465" s="1"/>
      <c r="AV465" s="1"/>
      <c r="AW465" s="1"/>
      <c r="AX465" s="1"/>
      <c r="AY465" s="1"/>
      <c r="AZ465" s="1"/>
      <c r="BA465" s="1"/>
      <c r="BB465" s="1"/>
      <c r="BC465" s="1"/>
      <c r="BD465" s="1"/>
      <c r="BE465" s="67" t="s">
        <v>241</v>
      </c>
    </row>
    <row r="466" spans="1:57" ht="2.25" customHeight="1" x14ac:dyDescent="0.2">
      <c r="A466" s="51"/>
      <c r="B466" s="15"/>
      <c r="C466" s="15"/>
      <c r="D466" s="15"/>
      <c r="E466" s="15"/>
      <c r="F466" s="15"/>
      <c r="G466" s="15"/>
      <c r="H466" s="15"/>
      <c r="I466" s="15"/>
      <c r="J466" s="15"/>
      <c r="K466" s="15"/>
      <c r="L466" s="15"/>
      <c r="M466" s="15"/>
      <c r="N466" s="15"/>
      <c r="O466" s="15"/>
      <c r="P466" s="15"/>
      <c r="Q466" s="42"/>
      <c r="R466" s="42"/>
      <c r="S466" s="42"/>
      <c r="T466" s="42"/>
      <c r="U466" s="42"/>
      <c r="V466" s="42"/>
      <c r="W466" s="42"/>
      <c r="X466" s="42"/>
      <c r="Y466" s="42"/>
      <c r="Z466" s="66"/>
      <c r="AA466" s="66"/>
      <c r="AB466" s="66"/>
      <c r="AC466" s="66"/>
      <c r="AD466" s="66"/>
      <c r="AE466" s="66"/>
      <c r="AF466" s="66"/>
      <c r="AG466" s="66"/>
      <c r="AH466" s="42"/>
      <c r="AI466" s="42"/>
      <c r="AJ466" s="15"/>
      <c r="AK466" s="15"/>
      <c r="AL466" s="15"/>
      <c r="AM466" s="15"/>
      <c r="AN466" s="15"/>
      <c r="AO466" s="15"/>
      <c r="AP466" s="15"/>
      <c r="AQ466" s="15"/>
      <c r="AR466" s="15"/>
      <c r="AS466" s="15"/>
      <c r="AT466" s="15"/>
      <c r="AU466" s="1"/>
      <c r="AV466" s="1"/>
      <c r="AW466" s="1"/>
      <c r="AX466" s="1"/>
      <c r="AY466" s="1"/>
      <c r="AZ466" s="1"/>
      <c r="BA466" s="1"/>
      <c r="BB466" s="1"/>
      <c r="BC466" s="1"/>
      <c r="BD466" s="1"/>
    </row>
    <row r="467" spans="1:57" ht="15" customHeight="1" x14ac:dyDescent="0.2">
      <c r="A467" s="51"/>
      <c r="B467" s="128" t="s">
        <v>76</v>
      </c>
      <c r="C467" s="119"/>
      <c r="D467" s="119"/>
      <c r="E467" s="119"/>
      <c r="F467" s="119"/>
      <c r="G467" s="119"/>
      <c r="H467" s="119"/>
      <c r="I467" s="119"/>
      <c r="J467" s="119"/>
      <c r="K467" s="119"/>
      <c r="L467" s="119"/>
      <c r="M467" s="119"/>
      <c r="N467" s="119"/>
      <c r="O467" s="119"/>
      <c r="P467" s="15"/>
      <c r="Q467" s="162"/>
      <c r="R467" s="163"/>
      <c r="S467" s="163"/>
      <c r="T467" s="163"/>
      <c r="U467" s="163"/>
      <c r="V467" s="164"/>
      <c r="W467" s="165" t="s">
        <v>69</v>
      </c>
      <c r="X467" s="165"/>
      <c r="Y467" s="42"/>
      <c r="Z467" s="153"/>
      <c r="AA467" s="154"/>
      <c r="AB467" s="154"/>
      <c r="AC467" s="154"/>
      <c r="AD467" s="154"/>
      <c r="AE467" s="154"/>
      <c r="AF467" s="154"/>
      <c r="AG467" s="155"/>
      <c r="AH467" s="165" t="s">
        <v>57</v>
      </c>
      <c r="AI467" s="165"/>
      <c r="AJ467" s="15"/>
      <c r="AK467" s="15"/>
      <c r="AL467" s="15"/>
      <c r="AM467" s="15"/>
      <c r="AN467" s="15"/>
      <c r="AO467" s="15"/>
      <c r="AP467" s="15"/>
      <c r="AQ467" s="15"/>
      <c r="AR467" s="15"/>
      <c r="AS467" s="15"/>
      <c r="AT467" s="15"/>
      <c r="AU467" s="1"/>
      <c r="AV467" s="1"/>
      <c r="AW467" s="1"/>
      <c r="AX467" s="1"/>
      <c r="AY467" s="1"/>
      <c r="AZ467" s="1"/>
      <c r="BA467" s="1"/>
      <c r="BB467" s="1"/>
      <c r="BC467" s="1"/>
      <c r="BD467" s="1"/>
      <c r="BE467" s="67" t="s">
        <v>241</v>
      </c>
    </row>
    <row r="468" spans="1:57" ht="15" customHeight="1" x14ac:dyDescent="0.2">
      <c r="A468" s="51"/>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24"/>
      <c r="AA468" s="24"/>
      <c r="AB468" s="24"/>
      <c r="AC468" s="24"/>
      <c r="AD468" s="24"/>
      <c r="AE468" s="24"/>
      <c r="AF468" s="24"/>
      <c r="AG468" s="24"/>
      <c r="AH468" s="15"/>
      <c r="AI468" s="15"/>
      <c r="AJ468" s="15"/>
      <c r="AK468" s="15"/>
      <c r="AL468" s="15"/>
      <c r="AM468" s="15"/>
      <c r="AN468" s="15"/>
      <c r="AO468" s="15"/>
      <c r="AP468" s="15"/>
      <c r="AQ468" s="15"/>
      <c r="AR468" s="15"/>
      <c r="AS468" s="15"/>
      <c r="AT468" s="15"/>
      <c r="AU468" s="1"/>
      <c r="AV468" s="1"/>
      <c r="AW468" s="1"/>
      <c r="AX468" s="1"/>
      <c r="AY468" s="1"/>
      <c r="AZ468" s="1"/>
      <c r="BA468" s="1"/>
      <c r="BB468" s="1"/>
      <c r="BC468" s="1"/>
      <c r="BD468" s="1"/>
    </row>
    <row r="469" spans="1:57" ht="39" customHeight="1" x14ac:dyDescent="0.2">
      <c r="A469" s="51">
        <v>45</v>
      </c>
      <c r="B469" s="123" t="s">
        <v>243</v>
      </c>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1"/>
      <c r="AL469" s="121"/>
      <c r="AM469" s="121"/>
      <c r="AN469" s="121"/>
      <c r="AO469" s="121"/>
      <c r="AP469" s="121"/>
      <c r="AQ469" s="15"/>
      <c r="AR469" s="15"/>
      <c r="AS469" s="15"/>
      <c r="AT469" s="15"/>
      <c r="AU469" s="1"/>
      <c r="AV469" s="1"/>
      <c r="AW469" s="1"/>
      <c r="AX469" s="1"/>
      <c r="AY469" s="1"/>
      <c r="AZ469" s="1"/>
      <c r="BA469" s="1"/>
      <c r="BB469" s="1"/>
      <c r="BC469" s="1"/>
      <c r="BD469" s="1"/>
    </row>
    <row r="470" spans="1:57" ht="2.25" customHeight="1" x14ac:dyDescent="0.2">
      <c r="A470" s="51"/>
      <c r="B470" s="121"/>
      <c r="C470" s="121"/>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1"/>
      <c r="AK470" s="121"/>
      <c r="AL470" s="121"/>
      <c r="AM470" s="121"/>
      <c r="AN470" s="121"/>
      <c r="AO470" s="121"/>
      <c r="AP470" s="121"/>
      <c r="AQ470" s="15"/>
      <c r="AR470" s="15"/>
      <c r="AS470" s="15"/>
      <c r="AT470" s="15"/>
      <c r="AU470" s="1"/>
      <c r="AV470" s="1"/>
      <c r="AW470" s="1"/>
      <c r="AX470" s="1"/>
      <c r="AY470" s="1"/>
      <c r="AZ470" s="1"/>
      <c r="BA470" s="1"/>
      <c r="BB470" s="1"/>
      <c r="BC470" s="1"/>
      <c r="BD470" s="1"/>
    </row>
    <row r="471" spans="1:57" ht="2.25" customHeight="1" x14ac:dyDescent="0.2">
      <c r="A471" s="51"/>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24"/>
      <c r="AA471" s="24"/>
      <c r="AB471" s="24"/>
      <c r="AC471" s="24"/>
      <c r="AD471" s="24"/>
      <c r="AE471" s="24"/>
      <c r="AF471" s="24"/>
      <c r="AG471" s="24"/>
      <c r="AH471" s="15"/>
      <c r="AI471" s="15"/>
      <c r="AJ471" s="15"/>
      <c r="AK471" s="15"/>
      <c r="AL471" s="15"/>
      <c r="AM471" s="15"/>
      <c r="AN471" s="15"/>
      <c r="AO471" s="15"/>
      <c r="AP471" s="15"/>
      <c r="AQ471" s="15"/>
      <c r="AR471" s="15"/>
      <c r="AS471" s="15"/>
      <c r="AT471" s="15"/>
      <c r="AU471" s="1"/>
      <c r="AV471" s="1"/>
      <c r="AW471" s="1"/>
      <c r="AX471" s="1"/>
      <c r="AY471" s="1"/>
      <c r="AZ471" s="1"/>
      <c r="BA471" s="1"/>
      <c r="BB471" s="1"/>
      <c r="BC471" s="1"/>
      <c r="BD471" s="1"/>
    </row>
    <row r="472" spans="1:57" ht="11.25" customHeight="1" x14ac:dyDescent="0.2">
      <c r="A472" s="51"/>
      <c r="B472" s="17"/>
      <c r="C472" s="17"/>
      <c r="D472" s="17"/>
      <c r="E472" s="17"/>
      <c r="F472" s="17"/>
      <c r="G472" s="17"/>
      <c r="H472" s="17"/>
      <c r="I472" s="17"/>
      <c r="J472" s="17"/>
      <c r="K472" s="17"/>
      <c r="L472" s="17"/>
      <c r="M472" s="17"/>
      <c r="N472" s="17"/>
      <c r="O472" s="17"/>
      <c r="P472" s="17"/>
      <c r="Q472" s="168" t="s">
        <v>78</v>
      </c>
      <c r="R472" s="168"/>
      <c r="S472" s="168"/>
      <c r="T472" s="168"/>
      <c r="U472" s="168"/>
      <c r="V472" s="168"/>
      <c r="W472" s="168"/>
      <c r="X472" s="168"/>
      <c r="Y472" s="15"/>
      <c r="Z472" s="11"/>
      <c r="AA472" s="11"/>
      <c r="AB472" s="11"/>
      <c r="AC472" s="11"/>
      <c r="AD472" s="11"/>
      <c r="AE472" s="11"/>
      <c r="AF472" s="11"/>
      <c r="AG472" s="11"/>
      <c r="AH472" s="15"/>
      <c r="AI472" s="15"/>
      <c r="AJ472" s="15"/>
      <c r="AK472" s="15"/>
      <c r="AL472" s="15"/>
      <c r="AM472" s="15"/>
      <c r="AN472" s="15"/>
      <c r="AO472" s="15"/>
      <c r="AP472" s="15"/>
      <c r="AQ472" s="15"/>
      <c r="AR472" s="15"/>
      <c r="AS472" s="15"/>
      <c r="AT472" s="15"/>
      <c r="AU472" s="1"/>
      <c r="AV472" s="1"/>
      <c r="AW472" s="1"/>
      <c r="AX472" s="1"/>
      <c r="AY472" s="1"/>
      <c r="AZ472" s="1"/>
      <c r="BA472" s="1"/>
      <c r="BB472" s="1"/>
      <c r="BC472" s="1"/>
      <c r="BD472" s="1"/>
    </row>
    <row r="473" spans="1:57" ht="15" customHeight="1" x14ac:dyDescent="0.2">
      <c r="A473" s="51"/>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24"/>
      <c r="AA473" s="24"/>
      <c r="AB473" s="24"/>
      <c r="AC473" s="24"/>
      <c r="AD473" s="24"/>
      <c r="AE473" s="24"/>
      <c r="AF473" s="24"/>
      <c r="AG473" s="24"/>
      <c r="AH473" s="15"/>
      <c r="AI473" s="15"/>
      <c r="AJ473" s="15"/>
      <c r="AK473" s="15"/>
      <c r="AL473" s="15"/>
      <c r="AM473" s="15"/>
      <c r="AN473" s="15"/>
      <c r="AO473" s="15"/>
      <c r="AP473" s="15"/>
      <c r="AQ473" s="15"/>
      <c r="AR473" s="15"/>
      <c r="AS473" s="15"/>
      <c r="AT473" s="15"/>
      <c r="AU473" s="1"/>
      <c r="AV473" s="1"/>
      <c r="AW473" s="1"/>
      <c r="AX473" s="1"/>
      <c r="AY473" s="1"/>
      <c r="AZ473" s="1"/>
      <c r="BA473" s="1"/>
      <c r="BB473" s="1"/>
      <c r="BC473" s="1"/>
      <c r="BD473" s="1"/>
    </row>
    <row r="474" spans="1:57" ht="15" customHeight="1" x14ac:dyDescent="0.2">
      <c r="A474" s="51"/>
      <c r="B474" s="128" t="s">
        <v>74</v>
      </c>
      <c r="C474" s="119"/>
      <c r="D474" s="119"/>
      <c r="E474" s="119"/>
      <c r="F474" s="119"/>
      <c r="G474" s="119"/>
      <c r="H474" s="119"/>
      <c r="I474" s="119"/>
      <c r="J474" s="119"/>
      <c r="K474" s="119"/>
      <c r="L474" s="119"/>
      <c r="M474" s="119"/>
      <c r="N474" s="119"/>
      <c r="O474" s="119"/>
      <c r="P474" s="15"/>
      <c r="Q474" s="172"/>
      <c r="R474" s="173"/>
      <c r="S474" s="173"/>
      <c r="T474" s="173"/>
      <c r="U474" s="173"/>
      <c r="V474" s="174"/>
      <c r="W474" s="119" t="s">
        <v>69</v>
      </c>
      <c r="X474" s="119"/>
      <c r="Y474" s="15"/>
      <c r="Z474" s="11"/>
      <c r="AA474" s="11"/>
      <c r="AB474" s="11"/>
      <c r="AC474" s="11"/>
      <c r="AD474" s="11"/>
      <c r="AE474" s="11"/>
      <c r="AF474" s="11"/>
      <c r="AG474" s="11"/>
      <c r="AH474" s="15"/>
      <c r="AI474" s="15"/>
      <c r="AJ474" s="15"/>
      <c r="AK474" s="15"/>
      <c r="AL474" s="15"/>
      <c r="AM474" s="15"/>
      <c r="AN474" s="15"/>
      <c r="AO474" s="15"/>
      <c r="AP474" s="15"/>
      <c r="AQ474" s="15"/>
      <c r="AR474" s="15"/>
      <c r="AS474" s="15"/>
      <c r="AT474" s="15"/>
      <c r="AU474" s="1"/>
      <c r="AV474" s="1"/>
      <c r="AW474" s="1"/>
      <c r="AX474" s="1"/>
      <c r="AY474" s="1"/>
      <c r="AZ474" s="1"/>
      <c r="BA474" s="1"/>
      <c r="BB474" s="1"/>
      <c r="BC474" s="1"/>
      <c r="BD474" s="1"/>
    </row>
    <row r="475" spans="1:57" ht="2.25" customHeight="1" x14ac:dyDescent="0.2">
      <c r="A475" s="51"/>
      <c r="B475" s="15"/>
      <c r="C475" s="15"/>
      <c r="D475" s="15"/>
      <c r="E475" s="15"/>
      <c r="F475" s="15"/>
      <c r="G475" s="15"/>
      <c r="H475" s="15"/>
      <c r="I475" s="15"/>
      <c r="J475" s="15"/>
      <c r="K475" s="15"/>
      <c r="L475" s="15"/>
      <c r="M475" s="15"/>
      <c r="N475" s="15"/>
      <c r="O475" s="15"/>
      <c r="P475" s="15"/>
      <c r="Q475" s="81"/>
      <c r="R475" s="81"/>
      <c r="S475" s="81"/>
      <c r="T475" s="81"/>
      <c r="U475" s="81"/>
      <c r="V475" s="81"/>
      <c r="W475" s="15"/>
      <c r="X475" s="15"/>
      <c r="Y475" s="15"/>
      <c r="Z475" s="24"/>
      <c r="AA475" s="24"/>
      <c r="AB475" s="24"/>
      <c r="AC475" s="24"/>
      <c r="AD475" s="24"/>
      <c r="AE475" s="24"/>
      <c r="AF475" s="24"/>
      <c r="AG475" s="24"/>
      <c r="AH475" s="15"/>
      <c r="AI475" s="15"/>
      <c r="AJ475" s="15"/>
      <c r="AK475" s="15"/>
      <c r="AL475" s="15"/>
      <c r="AM475" s="15"/>
      <c r="AN475" s="15"/>
      <c r="AO475" s="15"/>
      <c r="AP475" s="15"/>
      <c r="AQ475" s="15"/>
      <c r="AR475" s="15"/>
      <c r="AS475" s="15"/>
      <c r="AT475" s="15"/>
      <c r="AU475" s="1"/>
      <c r="AV475" s="1"/>
      <c r="AW475" s="1"/>
      <c r="AX475" s="1"/>
      <c r="AY475" s="1"/>
      <c r="AZ475" s="1"/>
      <c r="BA475" s="1"/>
      <c r="BB475" s="1"/>
      <c r="BC475" s="1"/>
      <c r="BD475" s="1"/>
    </row>
    <row r="476" spans="1:57" ht="15" customHeight="1" x14ac:dyDescent="0.2">
      <c r="A476" s="51"/>
      <c r="B476" s="128" t="s">
        <v>97</v>
      </c>
      <c r="C476" s="119"/>
      <c r="D476" s="119"/>
      <c r="E476" s="119"/>
      <c r="F476" s="119"/>
      <c r="G476" s="119"/>
      <c r="H476" s="119"/>
      <c r="I476" s="119"/>
      <c r="J476" s="119"/>
      <c r="K476" s="119"/>
      <c r="L476" s="119"/>
      <c r="M476" s="119"/>
      <c r="N476" s="119"/>
      <c r="O476" s="119"/>
      <c r="P476" s="15"/>
      <c r="Q476" s="172"/>
      <c r="R476" s="173"/>
      <c r="S476" s="173"/>
      <c r="T476" s="173"/>
      <c r="U476" s="173"/>
      <c r="V476" s="174"/>
      <c r="W476" s="119" t="s">
        <v>69</v>
      </c>
      <c r="X476" s="119"/>
      <c r="Y476" s="15"/>
      <c r="Z476" s="11"/>
      <c r="AA476" s="11"/>
      <c r="AB476" s="11"/>
      <c r="AC476" s="11"/>
      <c r="AD476" s="11"/>
      <c r="AE476" s="11"/>
      <c r="AF476" s="11"/>
      <c r="AG476" s="11"/>
      <c r="AH476" s="15"/>
      <c r="AI476" s="15"/>
      <c r="AJ476" s="15"/>
      <c r="AK476" s="15"/>
      <c r="AL476" s="15"/>
      <c r="AM476" s="15"/>
      <c r="AN476" s="15"/>
      <c r="AO476" s="15"/>
      <c r="AP476" s="15"/>
      <c r="AQ476" s="15"/>
      <c r="AR476" s="15"/>
      <c r="AS476" s="15"/>
      <c r="AT476" s="15"/>
      <c r="AU476" s="1"/>
      <c r="AV476" s="1"/>
      <c r="AW476" s="1"/>
      <c r="AX476" s="1"/>
      <c r="AY476" s="1"/>
      <c r="AZ476" s="1"/>
      <c r="BA476" s="1"/>
      <c r="BB476" s="1"/>
      <c r="BC476" s="1"/>
      <c r="BD476" s="1"/>
    </row>
    <row r="477" spans="1:57" ht="2.25" customHeight="1" x14ac:dyDescent="0.2">
      <c r="A477" s="51"/>
      <c r="B477" s="15"/>
      <c r="C477" s="15"/>
      <c r="D477" s="15"/>
      <c r="E477" s="15"/>
      <c r="F477" s="15"/>
      <c r="G477" s="15"/>
      <c r="H477" s="15"/>
      <c r="I477" s="15"/>
      <c r="J477" s="15"/>
      <c r="K477" s="15"/>
      <c r="L477" s="15"/>
      <c r="M477" s="15"/>
      <c r="N477" s="15"/>
      <c r="O477" s="15"/>
      <c r="P477" s="15"/>
      <c r="Q477" s="81"/>
      <c r="R477" s="81"/>
      <c r="S477" s="81"/>
      <c r="T477" s="81"/>
      <c r="U477" s="81"/>
      <c r="V477" s="81"/>
      <c r="W477" s="15"/>
      <c r="X477" s="15"/>
      <c r="Y477" s="15"/>
      <c r="Z477" s="24"/>
      <c r="AA477" s="24"/>
      <c r="AB477" s="24"/>
      <c r="AC477" s="24"/>
      <c r="AD477" s="24"/>
      <c r="AE477" s="24"/>
      <c r="AF477" s="24"/>
      <c r="AG477" s="24"/>
      <c r="AH477" s="15"/>
      <c r="AI477" s="15"/>
      <c r="AJ477" s="15"/>
      <c r="AK477" s="15"/>
      <c r="AL477" s="15"/>
      <c r="AM477" s="15"/>
      <c r="AN477" s="15"/>
      <c r="AO477" s="15"/>
      <c r="AP477" s="15"/>
      <c r="AQ477" s="15"/>
      <c r="AR477" s="15"/>
      <c r="AS477" s="15"/>
      <c r="AT477" s="15"/>
      <c r="AU477" s="1"/>
      <c r="AV477" s="1"/>
      <c r="AW477" s="1"/>
      <c r="AX477" s="1"/>
      <c r="AY477" s="1"/>
      <c r="AZ477" s="1"/>
      <c r="BA477" s="1"/>
      <c r="BB477" s="1"/>
      <c r="BC477" s="1"/>
      <c r="BD477" s="1"/>
    </row>
    <row r="478" spans="1:57" ht="15" customHeight="1" x14ac:dyDescent="0.2">
      <c r="A478" s="51"/>
      <c r="B478" s="128" t="s">
        <v>75</v>
      </c>
      <c r="C478" s="119"/>
      <c r="D478" s="119"/>
      <c r="E478" s="119"/>
      <c r="F478" s="119"/>
      <c r="G478" s="119"/>
      <c r="H478" s="119"/>
      <c r="I478" s="119"/>
      <c r="J478" s="119"/>
      <c r="K478" s="119"/>
      <c r="L478" s="119"/>
      <c r="M478" s="119"/>
      <c r="N478" s="119"/>
      <c r="O478" s="119"/>
      <c r="P478" s="17"/>
      <c r="Q478" s="172"/>
      <c r="R478" s="173"/>
      <c r="S478" s="173"/>
      <c r="T478" s="173"/>
      <c r="U478" s="173"/>
      <c r="V478" s="174"/>
      <c r="W478" s="119" t="s">
        <v>69</v>
      </c>
      <c r="X478" s="119"/>
      <c r="Y478" s="15"/>
      <c r="Z478" s="11"/>
      <c r="AA478" s="11"/>
      <c r="AB478" s="11"/>
      <c r="AC478" s="11"/>
      <c r="AD478" s="11"/>
      <c r="AE478" s="11"/>
      <c r="AF478" s="11"/>
      <c r="AG478" s="11"/>
      <c r="AH478" s="15"/>
      <c r="AI478" s="15"/>
      <c r="AJ478" s="15"/>
      <c r="AK478" s="15"/>
      <c r="AL478" s="15"/>
      <c r="AM478" s="15"/>
      <c r="AN478" s="15"/>
      <c r="AO478" s="15"/>
      <c r="AP478" s="15"/>
      <c r="AQ478" s="15"/>
      <c r="AR478" s="15"/>
      <c r="AS478" s="15"/>
      <c r="AT478" s="15"/>
      <c r="AU478" s="1"/>
      <c r="AV478" s="1"/>
      <c r="AW478" s="1"/>
      <c r="AX478" s="1"/>
      <c r="AY478" s="1"/>
      <c r="AZ478" s="1"/>
      <c r="BA478" s="1"/>
      <c r="BB478" s="1"/>
      <c r="BC478" s="1"/>
      <c r="BD478" s="1"/>
    </row>
    <row r="479" spans="1:57" ht="2.25" customHeight="1" x14ac:dyDescent="0.2">
      <c r="A479" s="51"/>
      <c r="B479" s="15"/>
      <c r="C479" s="15"/>
      <c r="D479" s="15"/>
      <c r="E479" s="15"/>
      <c r="F479" s="15"/>
      <c r="G479" s="15"/>
      <c r="H479" s="15"/>
      <c r="I479" s="15"/>
      <c r="J479" s="15"/>
      <c r="K479" s="15"/>
      <c r="L479" s="15"/>
      <c r="M479" s="15"/>
      <c r="N479" s="15"/>
      <c r="O479" s="15"/>
      <c r="P479" s="15"/>
      <c r="Q479" s="81"/>
      <c r="R479" s="81"/>
      <c r="S479" s="81"/>
      <c r="T479" s="81"/>
      <c r="U479" s="81"/>
      <c r="V479" s="81"/>
      <c r="W479" s="15"/>
      <c r="X479" s="15"/>
      <c r="Y479" s="15"/>
      <c r="Z479" s="24"/>
      <c r="AA479" s="24"/>
      <c r="AB479" s="24"/>
      <c r="AC479" s="24"/>
      <c r="AD479" s="24"/>
      <c r="AE479" s="24"/>
      <c r="AF479" s="24"/>
      <c r="AG479" s="24"/>
      <c r="AH479" s="15"/>
      <c r="AI479" s="15"/>
      <c r="AJ479" s="15"/>
      <c r="AK479" s="15"/>
      <c r="AL479" s="15"/>
      <c r="AM479" s="15"/>
      <c r="AN479" s="15"/>
      <c r="AO479" s="15"/>
      <c r="AP479" s="15"/>
      <c r="AQ479" s="15"/>
      <c r="AR479" s="15"/>
      <c r="AS479" s="15"/>
      <c r="AT479" s="15"/>
      <c r="AU479" s="1"/>
      <c r="AV479" s="1"/>
      <c r="AW479" s="1"/>
      <c r="AX479" s="1"/>
      <c r="AY479" s="1"/>
      <c r="AZ479" s="1"/>
      <c r="BA479" s="1"/>
      <c r="BB479" s="1"/>
      <c r="BC479" s="1"/>
      <c r="BD479" s="1"/>
    </row>
    <row r="480" spans="1:57" ht="15" customHeight="1" x14ac:dyDescent="0.2">
      <c r="A480" s="51"/>
      <c r="B480" s="128" t="s">
        <v>76</v>
      </c>
      <c r="C480" s="119"/>
      <c r="D480" s="119"/>
      <c r="E480" s="119"/>
      <c r="F480" s="119"/>
      <c r="G480" s="119"/>
      <c r="H480" s="119"/>
      <c r="I480" s="119"/>
      <c r="J480" s="119"/>
      <c r="K480" s="119"/>
      <c r="L480" s="119"/>
      <c r="M480" s="119"/>
      <c r="N480" s="119"/>
      <c r="O480" s="119"/>
      <c r="P480" s="15"/>
      <c r="Q480" s="172"/>
      <c r="R480" s="173"/>
      <c r="S480" s="173"/>
      <c r="T480" s="173"/>
      <c r="U480" s="173"/>
      <c r="V480" s="174"/>
      <c r="W480" s="119" t="s">
        <v>69</v>
      </c>
      <c r="X480" s="119"/>
      <c r="Y480" s="15"/>
      <c r="Z480" s="11"/>
      <c r="AA480" s="11"/>
      <c r="AB480" s="11"/>
      <c r="AC480" s="11"/>
      <c r="AD480" s="11"/>
      <c r="AE480" s="11"/>
      <c r="AF480" s="11"/>
      <c r="AG480" s="11"/>
      <c r="AH480" s="15"/>
      <c r="AI480" s="15"/>
      <c r="AJ480" s="15"/>
      <c r="AK480" s="15"/>
      <c r="AL480" s="15"/>
      <c r="AM480" s="15"/>
      <c r="AN480" s="15"/>
      <c r="AO480" s="15"/>
      <c r="AP480" s="15"/>
      <c r="AQ480" s="15"/>
      <c r="AR480" s="15"/>
      <c r="AS480" s="15"/>
      <c r="AT480" s="15"/>
      <c r="AU480" s="1"/>
      <c r="AV480" s="1"/>
      <c r="AW480" s="1"/>
      <c r="AX480" s="1"/>
      <c r="AY480" s="1"/>
      <c r="AZ480" s="1"/>
      <c r="BA480" s="1"/>
      <c r="BB480" s="1"/>
      <c r="BC480" s="1"/>
      <c r="BD480" s="1"/>
    </row>
    <row r="481" spans="1:56" ht="15" customHeight="1" x14ac:dyDescent="0.2">
      <c r="A481" s="51"/>
      <c r="B481" s="15"/>
      <c r="C481" s="15"/>
      <c r="D481" s="15"/>
      <c r="E481" s="15"/>
      <c r="F481" s="15"/>
      <c r="G481" s="15"/>
      <c r="H481" s="15"/>
      <c r="I481" s="15"/>
      <c r="J481" s="15"/>
      <c r="K481" s="15"/>
      <c r="L481" s="15"/>
      <c r="M481" s="15"/>
      <c r="N481" s="15"/>
      <c r="O481" s="15"/>
      <c r="P481" s="15"/>
      <c r="Q481" s="42"/>
      <c r="R481" s="42"/>
      <c r="S481" s="42"/>
      <c r="T481" s="42"/>
      <c r="U481" s="42"/>
      <c r="V481" s="42"/>
      <c r="W481" s="15"/>
      <c r="X481" s="15"/>
      <c r="Y481" s="15"/>
      <c r="Z481" s="24"/>
      <c r="AA481" s="24"/>
      <c r="AB481" s="24"/>
      <c r="AC481" s="24"/>
      <c r="AD481" s="24"/>
      <c r="AE481" s="24"/>
      <c r="AF481" s="24"/>
      <c r="AG481" s="24"/>
      <c r="AH481" s="15"/>
      <c r="AI481" s="15"/>
      <c r="AJ481" s="15"/>
      <c r="AK481" s="15"/>
      <c r="AL481" s="15"/>
      <c r="AM481" s="15"/>
      <c r="AN481" s="15"/>
      <c r="AO481" s="15"/>
      <c r="AP481" s="15"/>
      <c r="AQ481" s="15"/>
      <c r="AR481" s="15"/>
      <c r="AS481" s="15"/>
      <c r="AT481" s="15"/>
      <c r="AU481" s="1"/>
      <c r="AV481" s="1"/>
      <c r="AW481" s="1"/>
      <c r="AX481" s="1"/>
      <c r="AY481" s="1"/>
      <c r="AZ481" s="1"/>
      <c r="BA481" s="1"/>
      <c r="BB481" s="1"/>
      <c r="BC481" s="1"/>
      <c r="BD481" s="1"/>
    </row>
    <row r="482" spans="1:56" ht="2.25" customHeight="1" x14ac:dyDescent="0.2">
      <c r="A482" s="61"/>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2"/>
      <c r="AA482" s="62"/>
      <c r="AB482" s="62"/>
      <c r="AC482" s="62"/>
      <c r="AD482" s="62"/>
      <c r="AE482" s="62"/>
      <c r="AF482" s="62"/>
      <c r="AG482" s="62"/>
      <c r="AH482" s="60"/>
      <c r="AI482" s="60"/>
      <c r="AJ482" s="60"/>
      <c r="AK482" s="60"/>
      <c r="AL482" s="60"/>
      <c r="AM482" s="60"/>
      <c r="AN482" s="60"/>
      <c r="AO482" s="60"/>
      <c r="AP482" s="60"/>
      <c r="AQ482" s="60"/>
      <c r="AR482" s="60"/>
      <c r="AS482" s="60"/>
      <c r="AT482" s="60"/>
      <c r="AU482" s="1"/>
      <c r="AV482" s="1"/>
      <c r="AW482" s="1"/>
      <c r="AX482" s="1"/>
      <c r="AY482" s="1"/>
      <c r="AZ482" s="1"/>
      <c r="BA482" s="1"/>
      <c r="BB482" s="1"/>
      <c r="BC482" s="1"/>
      <c r="BD482" s="1"/>
    </row>
    <row r="483" spans="1:56" ht="15" customHeight="1" x14ac:dyDescent="0.2">
      <c r="A483" s="51">
        <v>46</v>
      </c>
      <c r="B483" s="158" t="s">
        <v>215</v>
      </c>
      <c r="C483" s="158"/>
      <c r="D483" s="158"/>
      <c r="E483" s="158"/>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
      <c r="AR483" s="15"/>
      <c r="AS483" s="15"/>
      <c r="AT483" s="15"/>
      <c r="AU483" s="1"/>
      <c r="AV483" s="1"/>
      <c r="AW483" s="1"/>
      <c r="AX483" s="1"/>
      <c r="AY483" s="1"/>
      <c r="AZ483" s="1"/>
      <c r="BA483" s="1"/>
      <c r="BB483" s="1"/>
      <c r="BC483" s="1"/>
      <c r="BD483" s="1"/>
    </row>
    <row r="484" spans="1:56" ht="15" customHeight="1" x14ac:dyDescent="0.2">
      <c r="A484" s="51"/>
      <c r="B484" s="17"/>
      <c r="C484" s="17"/>
      <c r="D484" s="17"/>
      <c r="E484" s="17"/>
      <c r="F484" s="17"/>
      <c r="G484" s="17"/>
      <c r="H484" s="17"/>
      <c r="I484" s="17"/>
      <c r="J484" s="17"/>
      <c r="K484" s="17"/>
      <c r="L484" s="17"/>
      <c r="M484" s="17"/>
      <c r="N484" s="17"/>
      <c r="O484" s="17"/>
      <c r="P484" s="17"/>
      <c r="Q484" s="168" t="s">
        <v>78</v>
      </c>
      <c r="R484" s="168"/>
      <c r="S484" s="168"/>
      <c r="T484" s="168"/>
      <c r="U484" s="168"/>
      <c r="V484" s="168"/>
      <c r="W484" s="168"/>
      <c r="X484" s="168"/>
      <c r="Y484" s="15"/>
      <c r="Z484" s="11"/>
      <c r="AA484" s="11"/>
      <c r="AB484" s="11"/>
      <c r="AC484" s="11"/>
      <c r="AD484" s="11"/>
      <c r="AE484" s="11"/>
      <c r="AF484" s="11"/>
      <c r="AG484" s="11"/>
      <c r="AH484" s="15"/>
      <c r="AI484" s="15"/>
      <c r="AJ484" s="15"/>
      <c r="AK484" s="15"/>
      <c r="AL484" s="15"/>
      <c r="AM484" s="15"/>
      <c r="AN484" s="15"/>
      <c r="AO484" s="15"/>
      <c r="AP484" s="15"/>
      <c r="AQ484" s="15"/>
      <c r="AR484" s="15"/>
      <c r="AS484" s="15"/>
      <c r="AT484" s="15"/>
      <c r="AU484" s="1"/>
      <c r="AV484" s="1"/>
      <c r="AW484" s="1"/>
      <c r="AX484" s="1"/>
      <c r="AY484" s="1"/>
      <c r="AZ484" s="1"/>
      <c r="BA484" s="1"/>
      <c r="BB484" s="1"/>
      <c r="BC484" s="1"/>
      <c r="BD484" s="1"/>
    </row>
    <row r="485" spans="1:56" ht="2.25" customHeight="1" x14ac:dyDescent="0.2">
      <c r="A485" s="51"/>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24"/>
      <c r="AA485" s="24"/>
      <c r="AB485" s="24"/>
      <c r="AC485" s="24"/>
      <c r="AD485" s="24"/>
      <c r="AE485" s="24"/>
      <c r="AF485" s="24"/>
      <c r="AG485" s="24"/>
      <c r="AH485" s="15"/>
      <c r="AI485" s="15"/>
      <c r="AJ485" s="15"/>
      <c r="AK485" s="15"/>
      <c r="AL485" s="15"/>
      <c r="AM485" s="15"/>
      <c r="AN485" s="15"/>
      <c r="AO485" s="15"/>
      <c r="AP485" s="15"/>
      <c r="AQ485" s="15"/>
      <c r="AR485" s="15"/>
      <c r="AS485" s="15"/>
      <c r="AT485" s="15"/>
      <c r="AU485" s="1"/>
      <c r="AV485" s="1"/>
      <c r="AW485" s="1"/>
      <c r="AX485" s="1"/>
      <c r="AY485" s="1"/>
      <c r="AZ485" s="1"/>
      <c r="BA485" s="1"/>
      <c r="BB485" s="1"/>
      <c r="BC485" s="1"/>
      <c r="BD485" s="1"/>
    </row>
    <row r="486" spans="1:56" ht="15" customHeight="1" x14ac:dyDescent="0.2">
      <c r="A486" s="51"/>
      <c r="B486" s="128" t="s">
        <v>74</v>
      </c>
      <c r="C486" s="119"/>
      <c r="D486" s="119"/>
      <c r="E486" s="119"/>
      <c r="F486" s="119"/>
      <c r="G486" s="119"/>
      <c r="H486" s="119"/>
      <c r="I486" s="119"/>
      <c r="J486" s="119"/>
      <c r="K486" s="119"/>
      <c r="L486" s="119"/>
      <c r="M486" s="119"/>
      <c r="N486" s="119"/>
      <c r="O486" s="119"/>
      <c r="P486" s="15"/>
      <c r="Q486" s="142">
        <f>IF(Q461-Q474&lt;0,0,Q461-Q474)</f>
        <v>0</v>
      </c>
      <c r="R486" s="143"/>
      <c r="S486" s="143"/>
      <c r="T486" s="143"/>
      <c r="U486" s="143"/>
      <c r="V486" s="144"/>
      <c r="W486" s="119" t="s">
        <v>69</v>
      </c>
      <c r="X486" s="119"/>
      <c r="Y486" s="15"/>
      <c r="Z486" s="11"/>
      <c r="AA486" s="11"/>
      <c r="AB486" s="11"/>
      <c r="AC486" s="11"/>
      <c r="AD486" s="11"/>
      <c r="AE486" s="11"/>
      <c r="AF486" s="11"/>
      <c r="AG486" s="11"/>
      <c r="AH486" s="15"/>
      <c r="AI486" s="15"/>
      <c r="AJ486" s="15"/>
      <c r="AK486" s="15"/>
      <c r="AL486" s="15"/>
      <c r="AM486" s="15"/>
      <c r="AN486" s="15"/>
      <c r="AO486" s="15"/>
      <c r="AP486" s="15"/>
      <c r="AQ486" s="15"/>
      <c r="AR486" s="15"/>
      <c r="AS486" s="15"/>
      <c r="AT486" s="15"/>
      <c r="AU486" s="1"/>
      <c r="AV486" s="1"/>
      <c r="AW486" s="1"/>
      <c r="AX486" s="1"/>
      <c r="AY486" s="1"/>
      <c r="AZ486" s="1"/>
      <c r="BA486" s="1"/>
      <c r="BB486" s="1"/>
      <c r="BC486" s="1"/>
      <c r="BD486" s="1"/>
    </row>
    <row r="487" spans="1:56" ht="2.25" customHeight="1" x14ac:dyDescent="0.2">
      <c r="A487" s="51"/>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24"/>
      <c r="AA487" s="24"/>
      <c r="AB487" s="24"/>
      <c r="AC487" s="24"/>
      <c r="AD487" s="24"/>
      <c r="AE487" s="24"/>
      <c r="AF487" s="24"/>
      <c r="AG487" s="24"/>
      <c r="AH487" s="15"/>
      <c r="AI487" s="15"/>
      <c r="AJ487" s="15"/>
      <c r="AK487" s="15"/>
      <c r="AL487" s="15"/>
      <c r="AM487" s="15"/>
      <c r="AN487" s="15"/>
      <c r="AO487" s="15"/>
      <c r="AP487" s="15"/>
      <c r="AQ487" s="15"/>
      <c r="AR487" s="15"/>
      <c r="AS487" s="15"/>
      <c r="AT487" s="15"/>
      <c r="AU487" s="1"/>
      <c r="AV487" s="1"/>
      <c r="AW487" s="1"/>
      <c r="AX487" s="1"/>
      <c r="AY487" s="1"/>
      <c r="AZ487" s="1"/>
      <c r="BA487" s="1"/>
      <c r="BB487" s="1"/>
      <c r="BC487" s="1"/>
      <c r="BD487" s="1"/>
    </row>
    <row r="488" spans="1:56" ht="15" customHeight="1" x14ac:dyDescent="0.2">
      <c r="A488" s="51"/>
      <c r="B488" s="128" t="s">
        <v>97</v>
      </c>
      <c r="C488" s="119"/>
      <c r="D488" s="119"/>
      <c r="E488" s="119"/>
      <c r="F488" s="119"/>
      <c r="G488" s="119"/>
      <c r="H488" s="119"/>
      <c r="I488" s="119"/>
      <c r="J488" s="119"/>
      <c r="K488" s="119"/>
      <c r="L488" s="119"/>
      <c r="M488" s="119"/>
      <c r="N488" s="119"/>
      <c r="O488" s="119"/>
      <c r="P488" s="15"/>
      <c r="Q488" s="142">
        <f>IF(Q463-Q476&lt;0,0,Q463-Q476)</f>
        <v>0</v>
      </c>
      <c r="R488" s="143"/>
      <c r="S488" s="143"/>
      <c r="T488" s="143"/>
      <c r="U488" s="143"/>
      <c r="V488" s="144"/>
      <c r="W488" s="119" t="s">
        <v>69</v>
      </c>
      <c r="X488" s="119"/>
      <c r="Y488" s="15"/>
      <c r="Z488" s="11"/>
      <c r="AA488" s="11"/>
      <c r="AB488" s="11"/>
      <c r="AC488" s="11"/>
      <c r="AD488" s="11"/>
      <c r="AE488" s="11"/>
      <c r="AF488" s="11"/>
      <c r="AG488" s="11"/>
      <c r="AH488" s="15"/>
      <c r="AI488" s="15"/>
      <c r="AJ488" s="15"/>
      <c r="AK488" s="15"/>
      <c r="AL488" s="15"/>
      <c r="AM488" s="15"/>
      <c r="AN488" s="15"/>
      <c r="AO488" s="15"/>
      <c r="AP488" s="15"/>
      <c r="AQ488" s="15"/>
      <c r="AR488" s="15"/>
      <c r="AS488" s="15"/>
      <c r="AT488" s="15"/>
      <c r="AU488" s="1"/>
      <c r="AV488" s="1"/>
      <c r="AW488" s="1"/>
      <c r="AX488" s="1"/>
      <c r="AY488" s="1"/>
      <c r="AZ488" s="1"/>
      <c r="BA488" s="1"/>
      <c r="BB488" s="1"/>
      <c r="BC488" s="1"/>
      <c r="BD488" s="1"/>
    </row>
    <row r="489" spans="1:56" ht="2.25" customHeight="1" x14ac:dyDescent="0.2">
      <c r="A489" s="51"/>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24"/>
      <c r="AA489" s="24"/>
      <c r="AB489" s="24"/>
      <c r="AC489" s="24"/>
      <c r="AD489" s="24"/>
      <c r="AE489" s="24"/>
      <c r="AF489" s="24"/>
      <c r="AG489" s="24"/>
      <c r="AH489" s="15"/>
      <c r="AI489" s="15"/>
      <c r="AJ489" s="15"/>
      <c r="AK489" s="15"/>
      <c r="AL489" s="15"/>
      <c r="AM489" s="15"/>
      <c r="AN489" s="15"/>
      <c r="AO489" s="15"/>
      <c r="AP489" s="15"/>
      <c r="AQ489" s="15"/>
      <c r="AR489" s="15"/>
      <c r="AS489" s="15"/>
      <c r="AT489" s="15"/>
      <c r="AU489" s="1"/>
      <c r="AV489" s="1"/>
      <c r="AW489" s="1"/>
      <c r="AX489" s="1"/>
      <c r="AY489" s="1"/>
      <c r="AZ489" s="1"/>
      <c r="BA489" s="1"/>
      <c r="BB489" s="1"/>
      <c r="BC489" s="1"/>
      <c r="BD489" s="1"/>
    </row>
    <row r="490" spans="1:56" ht="15" customHeight="1" x14ac:dyDescent="0.2">
      <c r="A490" s="51"/>
      <c r="B490" s="128" t="s">
        <v>75</v>
      </c>
      <c r="C490" s="119"/>
      <c r="D490" s="119"/>
      <c r="E490" s="119"/>
      <c r="F490" s="119"/>
      <c r="G490" s="119"/>
      <c r="H490" s="119"/>
      <c r="I490" s="119"/>
      <c r="J490" s="119"/>
      <c r="K490" s="119"/>
      <c r="L490" s="119"/>
      <c r="M490" s="119"/>
      <c r="N490" s="119"/>
      <c r="O490" s="119"/>
      <c r="P490" s="17"/>
      <c r="Q490" s="142">
        <f>IF(Q465-Q478&lt;0,0,Q465-Q478)</f>
        <v>0</v>
      </c>
      <c r="R490" s="143"/>
      <c r="S490" s="143"/>
      <c r="T490" s="143"/>
      <c r="U490" s="143"/>
      <c r="V490" s="144"/>
      <c r="W490" s="119" t="s">
        <v>69</v>
      </c>
      <c r="X490" s="119"/>
      <c r="Y490" s="15"/>
      <c r="Z490" s="11"/>
      <c r="AA490" s="11"/>
      <c r="AB490" s="11"/>
      <c r="AC490" s="11"/>
      <c r="AD490" s="11"/>
      <c r="AE490" s="11"/>
      <c r="AF490" s="11"/>
      <c r="AG490" s="11"/>
      <c r="AH490" s="15"/>
      <c r="AI490" s="15"/>
      <c r="AJ490" s="15"/>
      <c r="AK490" s="15"/>
      <c r="AL490" s="15"/>
      <c r="AM490" s="15"/>
      <c r="AN490" s="15"/>
      <c r="AO490" s="15"/>
      <c r="AP490" s="15"/>
      <c r="AQ490" s="15"/>
      <c r="AR490" s="15"/>
      <c r="AS490" s="15"/>
      <c r="AT490" s="15"/>
      <c r="AU490" s="1"/>
      <c r="AV490" s="1"/>
      <c r="AW490" s="1"/>
      <c r="AX490" s="1"/>
      <c r="AY490" s="1"/>
      <c r="AZ490" s="1"/>
      <c r="BA490" s="1"/>
      <c r="BB490" s="1"/>
      <c r="BC490" s="1"/>
      <c r="BD490" s="1"/>
    </row>
    <row r="491" spans="1:56" ht="2.25" customHeight="1" x14ac:dyDescent="0.2">
      <c r="A491" s="51"/>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24"/>
      <c r="AA491" s="24"/>
      <c r="AB491" s="24"/>
      <c r="AC491" s="24"/>
      <c r="AD491" s="24"/>
      <c r="AE491" s="24"/>
      <c r="AF491" s="24"/>
      <c r="AG491" s="24"/>
      <c r="AH491" s="15"/>
      <c r="AI491" s="15"/>
      <c r="AJ491" s="15"/>
      <c r="AK491" s="15"/>
      <c r="AL491" s="15"/>
      <c r="AM491" s="15"/>
      <c r="AN491" s="15"/>
      <c r="AO491" s="15"/>
      <c r="AP491" s="15"/>
      <c r="AQ491" s="15"/>
      <c r="AR491" s="15"/>
      <c r="AS491" s="15"/>
      <c r="AT491" s="15"/>
      <c r="AU491" s="1"/>
      <c r="AV491" s="1"/>
      <c r="AW491" s="1"/>
      <c r="AX491" s="1"/>
      <c r="AY491" s="1"/>
      <c r="AZ491" s="1"/>
      <c r="BA491" s="1"/>
      <c r="BB491" s="1"/>
      <c r="BC491" s="1"/>
      <c r="BD491" s="1"/>
    </row>
    <row r="492" spans="1:56" ht="15" customHeight="1" x14ac:dyDescent="0.2">
      <c r="A492" s="51"/>
      <c r="B492" s="128" t="s">
        <v>76</v>
      </c>
      <c r="C492" s="119"/>
      <c r="D492" s="119"/>
      <c r="E492" s="119"/>
      <c r="F492" s="119"/>
      <c r="G492" s="119"/>
      <c r="H492" s="119"/>
      <c r="I492" s="119"/>
      <c r="J492" s="119"/>
      <c r="K492" s="119"/>
      <c r="L492" s="119"/>
      <c r="M492" s="119"/>
      <c r="N492" s="119"/>
      <c r="O492" s="119"/>
      <c r="P492" s="15"/>
      <c r="Q492" s="142">
        <f>IF(Q467-Q480&lt;0,0,Q467-Q480)</f>
        <v>0</v>
      </c>
      <c r="R492" s="143"/>
      <c r="S492" s="143"/>
      <c r="T492" s="143"/>
      <c r="U492" s="143"/>
      <c r="V492" s="144"/>
      <c r="W492" s="119" t="s">
        <v>69</v>
      </c>
      <c r="X492" s="119"/>
      <c r="Y492" s="15"/>
      <c r="Z492" s="11"/>
      <c r="AA492" s="11"/>
      <c r="AB492" s="11"/>
      <c r="AC492" s="11"/>
      <c r="AD492" s="11"/>
      <c r="AE492" s="11"/>
      <c r="AF492" s="11"/>
      <c r="AG492" s="11"/>
      <c r="AH492" s="15"/>
      <c r="AI492" s="15"/>
      <c r="AJ492" s="15"/>
      <c r="AK492" s="15"/>
      <c r="AL492" s="15"/>
      <c r="AM492" s="15"/>
      <c r="AN492" s="15"/>
      <c r="AO492" s="15"/>
      <c r="AP492" s="15"/>
      <c r="AQ492" s="15"/>
      <c r="AR492" s="15"/>
      <c r="AS492" s="15"/>
      <c r="AT492" s="15"/>
      <c r="AU492" s="1"/>
      <c r="AV492" s="1"/>
      <c r="AW492" s="1"/>
      <c r="AX492" s="1"/>
      <c r="AY492" s="1"/>
      <c r="AZ492" s="1"/>
      <c r="BA492" s="1"/>
      <c r="BB492" s="1"/>
      <c r="BC492" s="1"/>
      <c r="BD492" s="1"/>
    </row>
    <row r="493" spans="1:56" ht="15" customHeight="1" x14ac:dyDescent="0.2">
      <c r="A493" s="51"/>
      <c r="B493" s="14"/>
      <c r="C493" s="15"/>
      <c r="D493" s="15"/>
      <c r="E493" s="15"/>
      <c r="F493" s="15"/>
      <c r="G493" s="15"/>
      <c r="H493" s="15"/>
      <c r="I493" s="15"/>
      <c r="J493" s="15"/>
      <c r="K493" s="15"/>
      <c r="L493" s="15"/>
      <c r="M493" s="15"/>
      <c r="N493" s="15"/>
      <c r="O493" s="15"/>
      <c r="P493" s="15"/>
      <c r="Q493" s="8"/>
      <c r="R493" s="8"/>
      <c r="S493" s="8"/>
      <c r="T493" s="8"/>
      <c r="U493" s="8"/>
      <c r="V493" s="8"/>
      <c r="W493" s="15"/>
      <c r="X493" s="15"/>
      <c r="Y493" s="15"/>
      <c r="Z493" s="11"/>
      <c r="AA493" s="11"/>
      <c r="AB493" s="11"/>
      <c r="AC493" s="11"/>
      <c r="AD493" s="11"/>
      <c r="AE493" s="11"/>
      <c r="AF493" s="11"/>
      <c r="AG493" s="11"/>
      <c r="AH493" s="15"/>
      <c r="AI493" s="15"/>
      <c r="AJ493" s="15"/>
      <c r="AK493" s="15"/>
      <c r="AL493" s="15"/>
      <c r="AM493" s="15"/>
      <c r="AN493" s="15"/>
      <c r="AO493" s="15"/>
      <c r="AP493" s="15"/>
      <c r="AQ493" s="15"/>
      <c r="AR493" s="15"/>
      <c r="AS493" s="15"/>
      <c r="AT493" s="15"/>
      <c r="AU493" s="1"/>
      <c r="AV493" s="1"/>
      <c r="AW493" s="1"/>
      <c r="AX493" s="1"/>
      <c r="AY493" s="1"/>
      <c r="AZ493" s="1"/>
      <c r="BA493" s="1"/>
      <c r="BB493" s="1"/>
      <c r="BC493" s="1"/>
      <c r="BD493" s="1"/>
    </row>
    <row r="494" spans="1:56" ht="15" customHeight="1" x14ac:dyDescent="0.2">
      <c r="A494" s="51"/>
      <c r="B494" s="112" t="s">
        <v>138</v>
      </c>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c r="AO494" s="112"/>
      <c r="AP494" s="113"/>
      <c r="AQ494" s="15"/>
      <c r="AR494" s="15"/>
      <c r="AS494" s="15"/>
      <c r="AT494" s="15"/>
      <c r="AU494" s="1"/>
      <c r="AV494" s="1"/>
      <c r="AW494" s="1"/>
      <c r="AX494" s="1"/>
      <c r="AY494" s="1"/>
      <c r="AZ494" s="1"/>
      <c r="BA494" s="1"/>
      <c r="BB494" s="1"/>
      <c r="BC494" s="1"/>
      <c r="BD494" s="1"/>
    </row>
    <row r="495" spans="1:56" ht="2.25" customHeight="1" x14ac:dyDescent="0.2">
      <c r="A495" s="51"/>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
      <c r="AV495" s="1"/>
      <c r="AW495" s="1"/>
      <c r="AX495" s="1"/>
      <c r="AY495" s="1"/>
      <c r="AZ495" s="1"/>
      <c r="BA495" s="1"/>
      <c r="BB495" s="1"/>
      <c r="BC495" s="1"/>
      <c r="BD495" s="1"/>
    </row>
    <row r="496" spans="1:56" ht="15" customHeight="1" x14ac:dyDescent="0.2">
      <c r="A496" s="51">
        <v>47</v>
      </c>
      <c r="B496" s="170" t="s">
        <v>210</v>
      </c>
      <c r="C496" s="170"/>
      <c r="D496" s="170"/>
      <c r="E496" s="170"/>
      <c r="F496" s="170"/>
      <c r="G496" s="170"/>
      <c r="H496" s="170"/>
      <c r="I496" s="170"/>
      <c r="J496" s="170"/>
      <c r="K496" s="170"/>
      <c r="L496" s="170"/>
      <c r="M496" s="170"/>
      <c r="N496" s="170"/>
      <c r="O496" s="170"/>
      <c r="P496" s="170"/>
      <c r="Q496" s="170"/>
      <c r="R496" s="170"/>
      <c r="S496" s="170"/>
      <c r="T496" s="170"/>
      <c r="U496" s="170"/>
      <c r="V496" s="170"/>
      <c r="W496" s="170"/>
      <c r="X496" s="170"/>
      <c r="Y496" s="170"/>
      <c r="Z496" s="170"/>
      <c r="AA496" s="170"/>
      <c r="AB496" s="170"/>
      <c r="AC496" s="170"/>
      <c r="AD496" s="170"/>
      <c r="AE496" s="170"/>
      <c r="AF496" s="170"/>
      <c r="AG496" s="170"/>
      <c r="AH496" s="170"/>
      <c r="AI496" s="170"/>
      <c r="AJ496" s="170"/>
      <c r="AK496" s="170"/>
      <c r="AL496" s="170"/>
      <c r="AM496" s="170"/>
      <c r="AN496" s="170"/>
      <c r="AO496" s="170"/>
      <c r="AP496" s="170"/>
      <c r="AQ496" s="170"/>
      <c r="AR496" s="170"/>
      <c r="AS496" s="15"/>
      <c r="AT496" s="15"/>
      <c r="AU496" s="1"/>
      <c r="AV496" s="1"/>
      <c r="AW496" s="1"/>
      <c r="AX496" s="1"/>
      <c r="AY496" s="1"/>
      <c r="AZ496" s="1"/>
      <c r="BA496" s="1"/>
      <c r="BB496" s="1"/>
      <c r="BC496" s="1"/>
      <c r="BD496" s="1"/>
    </row>
    <row r="497" spans="1:57" ht="6.75" customHeight="1" x14ac:dyDescent="0.2">
      <c r="A497" s="51"/>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
      <c r="AV497" s="1"/>
      <c r="AW497" s="1"/>
      <c r="AX497" s="1"/>
      <c r="AY497" s="1"/>
      <c r="AZ497" s="1"/>
      <c r="BA497" s="1"/>
      <c r="BB497" s="1"/>
      <c r="BC497" s="1"/>
      <c r="BD497" s="1"/>
    </row>
    <row r="498" spans="1:57" ht="2.25" customHeight="1" x14ac:dyDescent="0.2">
      <c r="A498" s="54"/>
      <c r="B498" s="171" t="s">
        <v>139</v>
      </c>
      <c r="C498" s="171"/>
      <c r="D498" s="171"/>
      <c r="E498" s="171"/>
      <c r="F498" s="171"/>
      <c r="G498" s="171"/>
      <c r="H498" s="171"/>
      <c r="I498" s="171"/>
      <c r="J498" s="171"/>
      <c r="K498" s="171"/>
      <c r="L498" s="171"/>
      <c r="M498" s="171"/>
      <c r="N498" s="171"/>
      <c r="O498" s="171"/>
      <c r="P498" s="171"/>
      <c r="Q498" s="171"/>
      <c r="R498" s="171"/>
      <c r="S498" s="171"/>
      <c r="T498" s="171"/>
      <c r="U498" s="171"/>
      <c r="V498" s="171"/>
      <c r="W498" s="171"/>
      <c r="X498" s="171"/>
      <c r="Y498" s="171"/>
      <c r="Z498" s="171"/>
      <c r="AA498" s="171"/>
      <c r="AB498" s="171"/>
      <c r="AC498" s="171"/>
      <c r="AD498" s="171"/>
      <c r="AE498" s="171"/>
      <c r="AF498" s="171"/>
      <c r="AG498" s="171"/>
      <c r="AH498" s="171"/>
      <c r="AI498" s="171"/>
      <c r="AJ498" s="171"/>
      <c r="AK498" s="171"/>
      <c r="AL498" s="171"/>
      <c r="AM498" s="171"/>
      <c r="AN498" s="171"/>
      <c r="AO498" s="171"/>
      <c r="AP498" s="171"/>
      <c r="AQ498" s="15"/>
      <c r="AR498" s="15"/>
      <c r="AS498" s="15"/>
      <c r="AT498" s="15"/>
      <c r="AU498" s="1"/>
      <c r="AV498" s="1"/>
      <c r="AW498" s="1"/>
      <c r="AX498" s="1"/>
      <c r="AY498" s="1"/>
      <c r="AZ498" s="1"/>
      <c r="BA498" s="1"/>
      <c r="BB498" s="1"/>
      <c r="BC498" s="1"/>
      <c r="BD498" s="1"/>
    </row>
    <row r="499" spans="1:57" ht="15" customHeight="1" x14ac:dyDescent="0.2">
      <c r="A499" s="51"/>
      <c r="B499" s="15"/>
      <c r="C499" s="15"/>
      <c r="D499" s="15"/>
      <c r="E499" s="15"/>
      <c r="F499" s="15"/>
      <c r="G499" s="15"/>
      <c r="H499" s="15"/>
      <c r="I499" s="15"/>
      <c r="J499" s="15"/>
      <c r="K499" s="15"/>
      <c r="L499" s="15"/>
      <c r="M499" s="15"/>
      <c r="N499" s="15"/>
      <c r="O499" s="15"/>
      <c r="P499" s="15"/>
      <c r="Q499" s="168" t="s">
        <v>78</v>
      </c>
      <c r="R499" s="169"/>
      <c r="S499" s="169"/>
      <c r="T499" s="169"/>
      <c r="U499" s="169"/>
      <c r="V499" s="169"/>
      <c r="W499" s="169"/>
      <c r="X499" s="169"/>
      <c r="Y499" s="19"/>
      <c r="Z499" s="168" t="s">
        <v>92</v>
      </c>
      <c r="AA499" s="168"/>
      <c r="AB499" s="168"/>
      <c r="AC499" s="168"/>
      <c r="AD499" s="168"/>
      <c r="AE499" s="168"/>
      <c r="AF499" s="168"/>
      <c r="AG499" s="168"/>
      <c r="AH499" s="119"/>
      <c r="AI499" s="119"/>
      <c r="AJ499" s="15"/>
      <c r="AK499" s="15"/>
      <c r="AL499" s="15"/>
      <c r="AM499" s="15"/>
      <c r="AN499" s="15"/>
      <c r="AO499" s="15"/>
      <c r="AP499" s="15"/>
      <c r="AQ499" s="15"/>
      <c r="AR499" s="15"/>
      <c r="AS499" s="15"/>
      <c r="AT499" s="15"/>
      <c r="AU499" s="1"/>
      <c r="AV499" s="1"/>
      <c r="AW499" s="1"/>
      <c r="AX499" s="1"/>
      <c r="AY499" s="1"/>
      <c r="AZ499" s="1"/>
      <c r="BA499" s="1"/>
      <c r="BB499" s="1"/>
      <c r="BC499" s="1"/>
      <c r="BD499" s="1"/>
    </row>
    <row r="500" spans="1:57" ht="2.25" customHeight="1" x14ac:dyDescent="0.2">
      <c r="A500" s="51"/>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
      <c r="AV500" s="1"/>
      <c r="AW500" s="1"/>
      <c r="AX500" s="1"/>
      <c r="AY500" s="1"/>
      <c r="AZ500" s="1"/>
      <c r="BA500" s="1"/>
      <c r="BB500" s="1"/>
      <c r="BC500" s="1"/>
      <c r="BD500" s="1"/>
    </row>
    <row r="501" spans="1:57" ht="15" customHeight="1" x14ac:dyDescent="0.2">
      <c r="A501" s="51"/>
      <c r="B501" s="140" t="s">
        <v>93</v>
      </c>
      <c r="C501" s="141"/>
      <c r="D501" s="141"/>
      <c r="E501" s="141"/>
      <c r="F501" s="141"/>
      <c r="G501" s="141"/>
      <c r="H501" s="141"/>
      <c r="I501" s="141"/>
      <c r="J501" s="141"/>
      <c r="K501" s="141"/>
      <c r="L501" s="141"/>
      <c r="M501" s="141"/>
      <c r="N501" s="141"/>
      <c r="O501" s="141"/>
      <c r="P501" s="17"/>
      <c r="Q501" s="162"/>
      <c r="R501" s="163"/>
      <c r="S501" s="163"/>
      <c r="T501" s="163"/>
      <c r="U501" s="163"/>
      <c r="V501" s="164"/>
      <c r="W501" s="165" t="s">
        <v>69</v>
      </c>
      <c r="X501" s="165"/>
      <c r="Y501" s="42"/>
      <c r="Z501" s="153"/>
      <c r="AA501" s="154"/>
      <c r="AB501" s="154"/>
      <c r="AC501" s="154"/>
      <c r="AD501" s="154"/>
      <c r="AE501" s="154"/>
      <c r="AF501" s="154"/>
      <c r="AG501" s="155"/>
      <c r="AH501" s="119" t="s">
        <v>57</v>
      </c>
      <c r="AI501" s="119"/>
      <c r="AJ501" s="15"/>
      <c r="AK501" s="15"/>
      <c r="AL501" s="15"/>
      <c r="AM501" s="15"/>
      <c r="AN501" s="15"/>
      <c r="AO501" s="15"/>
      <c r="AP501" s="15"/>
      <c r="AQ501" s="15"/>
      <c r="AR501" s="15"/>
      <c r="AS501" s="15"/>
      <c r="AT501" s="15"/>
      <c r="AU501" s="1"/>
      <c r="AV501" s="1"/>
      <c r="AW501" s="1"/>
      <c r="AX501" s="1"/>
      <c r="AY501" s="1"/>
      <c r="AZ501" s="1"/>
      <c r="BA501" s="1"/>
      <c r="BB501" s="1"/>
      <c r="BC501" s="1"/>
      <c r="BD501" s="1"/>
      <c r="BE501" s="67" t="s">
        <v>240</v>
      </c>
    </row>
    <row r="502" spans="1:57" ht="2.25" customHeight="1" x14ac:dyDescent="0.2">
      <c r="A502" s="51"/>
      <c r="B502" s="15"/>
      <c r="C502" s="15"/>
      <c r="D502" s="15"/>
      <c r="E502" s="15"/>
      <c r="F502" s="15"/>
      <c r="G502" s="15"/>
      <c r="H502" s="15"/>
      <c r="I502" s="15"/>
      <c r="J502" s="15"/>
      <c r="K502" s="15"/>
      <c r="L502" s="15"/>
      <c r="M502" s="15"/>
      <c r="N502" s="15"/>
      <c r="O502" s="14"/>
      <c r="P502" s="14"/>
      <c r="Q502" s="42"/>
      <c r="R502" s="42"/>
      <c r="S502" s="42"/>
      <c r="T502" s="42"/>
      <c r="U502" s="42"/>
      <c r="V502" s="42"/>
      <c r="W502" s="42"/>
      <c r="X502" s="42"/>
      <c r="Y502" s="42"/>
      <c r="Z502" s="42"/>
      <c r="AA502" s="42"/>
      <c r="AB502" s="42"/>
      <c r="AC502" s="42"/>
      <c r="AD502" s="42"/>
      <c r="AE502" s="42"/>
      <c r="AF502" s="42"/>
      <c r="AG502" s="42"/>
      <c r="AH502" s="15"/>
      <c r="AI502" s="15"/>
      <c r="AJ502" s="15"/>
      <c r="AK502" s="15"/>
      <c r="AL502" s="15"/>
      <c r="AM502" s="15"/>
      <c r="AN502" s="15"/>
      <c r="AO502" s="15"/>
      <c r="AP502" s="15"/>
      <c r="AQ502" s="15"/>
      <c r="AR502" s="15"/>
      <c r="AS502" s="15"/>
      <c r="AT502" s="15"/>
      <c r="AU502" s="1"/>
      <c r="AV502" s="1"/>
      <c r="AW502" s="1"/>
      <c r="AX502" s="1"/>
      <c r="AY502" s="1"/>
      <c r="AZ502" s="1"/>
      <c r="BA502" s="1"/>
      <c r="BB502" s="1"/>
      <c r="BC502" s="1"/>
      <c r="BD502" s="1"/>
      <c r="BE502" s="67" t="s">
        <v>240</v>
      </c>
    </row>
    <row r="503" spans="1:57" ht="15" customHeight="1" x14ac:dyDescent="0.2">
      <c r="A503" s="51"/>
      <c r="B503" s="140" t="s">
        <v>94</v>
      </c>
      <c r="C503" s="141"/>
      <c r="D503" s="141"/>
      <c r="E503" s="141"/>
      <c r="F503" s="141"/>
      <c r="G503" s="141"/>
      <c r="H503" s="141"/>
      <c r="I503" s="141"/>
      <c r="J503" s="141"/>
      <c r="K503" s="141"/>
      <c r="L503" s="141"/>
      <c r="M503" s="141"/>
      <c r="N503" s="141"/>
      <c r="O503" s="141"/>
      <c r="P503" s="17"/>
      <c r="Q503" s="162"/>
      <c r="R503" s="163"/>
      <c r="S503" s="163"/>
      <c r="T503" s="163"/>
      <c r="U503" s="163"/>
      <c r="V503" s="164"/>
      <c r="W503" s="165" t="s">
        <v>69</v>
      </c>
      <c r="X503" s="165"/>
      <c r="Y503" s="42"/>
      <c r="Z503" s="153"/>
      <c r="AA503" s="154"/>
      <c r="AB503" s="154"/>
      <c r="AC503" s="154"/>
      <c r="AD503" s="154"/>
      <c r="AE503" s="154"/>
      <c r="AF503" s="154"/>
      <c r="AG503" s="155"/>
      <c r="AH503" s="119" t="s">
        <v>57</v>
      </c>
      <c r="AI503" s="119"/>
      <c r="AJ503" s="15"/>
      <c r="AK503" s="15"/>
      <c r="AL503" s="15"/>
      <c r="AM503" s="15"/>
      <c r="AN503" s="15"/>
      <c r="AO503" s="15"/>
      <c r="AP503" s="15"/>
      <c r="AQ503" s="15"/>
      <c r="AR503" s="15"/>
      <c r="AS503" s="15"/>
      <c r="AT503" s="15"/>
      <c r="AU503" s="1"/>
      <c r="AV503" s="1"/>
      <c r="AW503" s="1"/>
      <c r="AX503" s="1"/>
      <c r="AY503" s="1"/>
      <c r="AZ503" s="1"/>
      <c r="BA503" s="1"/>
      <c r="BB503" s="1"/>
      <c r="BC503" s="1"/>
      <c r="BD503" s="1"/>
      <c r="BE503" s="67" t="s">
        <v>240</v>
      </c>
    </row>
    <row r="504" spans="1:57" ht="2.25" customHeight="1" x14ac:dyDescent="0.2">
      <c r="A504" s="51"/>
      <c r="B504" s="15"/>
      <c r="C504" s="15"/>
      <c r="D504" s="15"/>
      <c r="E504" s="15"/>
      <c r="F504" s="15"/>
      <c r="G504" s="15"/>
      <c r="H504" s="15"/>
      <c r="I504" s="15"/>
      <c r="J504" s="15"/>
      <c r="K504" s="15"/>
      <c r="L504" s="15"/>
      <c r="M504" s="15"/>
      <c r="N504" s="15"/>
      <c r="O504" s="14"/>
      <c r="P504" s="14"/>
      <c r="Q504" s="42"/>
      <c r="R504" s="42"/>
      <c r="S504" s="42"/>
      <c r="T504" s="42"/>
      <c r="U504" s="42"/>
      <c r="V504" s="42"/>
      <c r="W504" s="42"/>
      <c r="X504" s="42"/>
      <c r="Y504" s="42"/>
      <c r="Z504" s="42"/>
      <c r="AA504" s="42"/>
      <c r="AB504" s="42"/>
      <c r="AC504" s="42"/>
      <c r="AD504" s="42"/>
      <c r="AE504" s="42"/>
      <c r="AF504" s="42"/>
      <c r="AG504" s="42"/>
      <c r="AH504" s="15"/>
      <c r="AI504" s="15"/>
      <c r="AJ504" s="15"/>
      <c r="AK504" s="15"/>
      <c r="AL504" s="15"/>
      <c r="AM504" s="15"/>
      <c r="AN504" s="15"/>
      <c r="AO504" s="15"/>
      <c r="AP504" s="15"/>
      <c r="AQ504" s="15"/>
      <c r="AR504" s="15"/>
      <c r="AS504" s="15"/>
      <c r="AT504" s="15"/>
      <c r="AU504" s="1"/>
      <c r="AV504" s="1"/>
      <c r="AW504" s="1"/>
      <c r="AX504" s="1"/>
      <c r="AY504" s="1"/>
      <c r="AZ504" s="1"/>
      <c r="BA504" s="1"/>
      <c r="BB504" s="1"/>
      <c r="BC504" s="1"/>
      <c r="BD504" s="1"/>
      <c r="BE504" s="67" t="s">
        <v>240</v>
      </c>
    </row>
    <row r="505" spans="1:57" ht="15" customHeight="1" x14ac:dyDescent="0.2">
      <c r="A505" s="51"/>
      <c r="B505" s="140" t="s">
        <v>95</v>
      </c>
      <c r="C505" s="141"/>
      <c r="D505" s="141"/>
      <c r="E505" s="141"/>
      <c r="F505" s="141"/>
      <c r="G505" s="141"/>
      <c r="H505" s="141"/>
      <c r="I505" s="141"/>
      <c r="J505" s="141"/>
      <c r="K505" s="141"/>
      <c r="L505" s="141"/>
      <c r="M505" s="141"/>
      <c r="N505" s="141"/>
      <c r="O505" s="141"/>
      <c r="P505" s="17"/>
      <c r="Q505" s="162"/>
      <c r="R505" s="163"/>
      <c r="S505" s="163"/>
      <c r="T505" s="163"/>
      <c r="U505" s="163"/>
      <c r="V505" s="164"/>
      <c r="W505" s="119" t="s">
        <v>69</v>
      </c>
      <c r="X505" s="119"/>
      <c r="Y505" s="15"/>
      <c r="Z505" s="146">
        <f>IF((Q501+Q503+Q505)&lt;&gt;0,Q505/(Q501+Q503+Q505)*(Z501+Z503),0)</f>
        <v>0</v>
      </c>
      <c r="AA505" s="147"/>
      <c r="AB505" s="147"/>
      <c r="AC505" s="147"/>
      <c r="AD505" s="147"/>
      <c r="AE505" s="147"/>
      <c r="AF505" s="147"/>
      <c r="AG505" s="148"/>
      <c r="AH505" s="119" t="s">
        <v>57</v>
      </c>
      <c r="AI505" s="119"/>
      <c r="AJ505" s="15"/>
      <c r="AK505" s="15"/>
      <c r="AL505" s="15"/>
      <c r="AM505" s="15"/>
      <c r="AN505" s="15"/>
      <c r="AO505" s="15"/>
      <c r="AP505" s="15"/>
      <c r="AQ505" s="15"/>
      <c r="AR505" s="15"/>
      <c r="AS505" s="15"/>
      <c r="AT505" s="15"/>
      <c r="AU505" s="1"/>
      <c r="AV505" s="1"/>
      <c r="AW505" s="1"/>
      <c r="AX505" s="1"/>
      <c r="AY505" s="1"/>
      <c r="AZ505" s="1"/>
      <c r="BA505" s="1"/>
      <c r="BB505" s="1"/>
      <c r="BC505" s="1"/>
      <c r="BD505" s="1"/>
    </row>
    <row r="506" spans="1:57" ht="4.5" customHeight="1" x14ac:dyDescent="0.2">
      <c r="A506" s="140"/>
      <c r="B506" s="140"/>
      <c r="C506" s="140"/>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c r="AA506" s="140"/>
      <c r="AB506" s="140"/>
      <c r="AC506" s="140"/>
      <c r="AD506" s="140"/>
      <c r="AE506" s="140"/>
      <c r="AF506" s="140"/>
      <c r="AG506" s="140"/>
      <c r="AH506" s="140"/>
      <c r="AI506" s="140"/>
      <c r="AJ506" s="140"/>
      <c r="AK506" s="140"/>
      <c r="AL506" s="140"/>
      <c r="AM506" s="140"/>
      <c r="AN506" s="140"/>
      <c r="AO506" s="140"/>
      <c r="AP506" s="140"/>
      <c r="AQ506" s="15"/>
      <c r="AR506" s="15"/>
      <c r="AS506" s="15"/>
      <c r="AT506" s="15"/>
      <c r="AU506" s="1"/>
      <c r="AV506" s="1"/>
      <c r="AW506" s="1"/>
      <c r="AX506" s="1"/>
      <c r="AY506" s="1"/>
      <c r="AZ506" s="1"/>
      <c r="BA506" s="1"/>
      <c r="BB506" s="1"/>
      <c r="BC506" s="1"/>
      <c r="BD506" s="1"/>
    </row>
    <row r="507" spans="1:57" ht="15" customHeight="1" x14ac:dyDescent="0.2">
      <c r="A507" s="51">
        <v>48</v>
      </c>
      <c r="B507" s="166" t="s">
        <v>96</v>
      </c>
      <c r="C507" s="141"/>
      <c r="D507" s="141"/>
      <c r="E507" s="141"/>
      <c r="F507" s="141"/>
      <c r="G507" s="141"/>
      <c r="H507" s="141"/>
      <c r="I507" s="141"/>
      <c r="J507" s="141"/>
      <c r="K507" s="141"/>
      <c r="L507" s="141"/>
      <c r="M507" s="141"/>
      <c r="N507" s="141"/>
      <c r="O507" s="141"/>
      <c r="P507" s="141"/>
      <c r="Q507" s="141"/>
      <c r="R507" s="141"/>
      <c r="S507" s="141"/>
      <c r="T507" s="141"/>
      <c r="U507" s="141"/>
      <c r="V507" s="141"/>
      <c r="W507" s="141"/>
      <c r="X507" s="141"/>
      <c r="Y507" s="141"/>
      <c r="Z507" s="141"/>
      <c r="AA507" s="141"/>
      <c r="AB507" s="141"/>
      <c r="AC507" s="141"/>
      <c r="AD507" s="141"/>
      <c r="AE507" s="141"/>
      <c r="AF507" s="141"/>
      <c r="AG507" s="141"/>
      <c r="AH507" s="141"/>
      <c r="AI507" s="141"/>
      <c r="AJ507" s="141"/>
      <c r="AK507" s="141"/>
      <c r="AL507" s="141"/>
      <c r="AM507" s="141"/>
      <c r="AN507" s="141"/>
      <c r="AO507" s="141"/>
      <c r="AP507" s="141"/>
      <c r="AQ507" s="15"/>
      <c r="AR507" s="15"/>
      <c r="AS507" s="15"/>
      <c r="AT507" s="15"/>
      <c r="AU507" s="1"/>
      <c r="AV507" s="1"/>
      <c r="AW507" s="1"/>
      <c r="AX507" s="1"/>
      <c r="AY507" s="1"/>
      <c r="AZ507" s="1"/>
      <c r="BA507" s="1"/>
      <c r="BB507" s="1"/>
      <c r="BC507" s="1"/>
      <c r="BD507" s="1"/>
    </row>
    <row r="508" spans="1:57" ht="2.25" customHeight="1" x14ac:dyDescent="0.2">
      <c r="A508" s="51"/>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
      <c r="AV508" s="1"/>
      <c r="AW508" s="1"/>
      <c r="AX508" s="1"/>
      <c r="AY508" s="1"/>
      <c r="AZ508" s="1"/>
      <c r="BA508" s="1"/>
      <c r="BB508" s="1"/>
      <c r="BC508" s="1"/>
      <c r="BD508" s="1"/>
    </row>
    <row r="509" spans="1:57" ht="15" customHeight="1" x14ac:dyDescent="0.2">
      <c r="A509" s="51"/>
      <c r="B509" s="15"/>
      <c r="C509" s="15"/>
      <c r="D509" s="15"/>
      <c r="E509" s="15"/>
      <c r="F509" s="15"/>
      <c r="G509" s="15"/>
      <c r="H509" s="15"/>
      <c r="I509" s="15"/>
      <c r="J509" s="15"/>
      <c r="K509" s="15"/>
      <c r="L509" s="15"/>
      <c r="M509" s="15"/>
      <c r="N509" s="15"/>
      <c r="O509" s="15"/>
      <c r="P509" s="15"/>
      <c r="Q509" s="168" t="s">
        <v>78</v>
      </c>
      <c r="R509" s="169"/>
      <c r="S509" s="169"/>
      <c r="T509" s="169"/>
      <c r="U509" s="169"/>
      <c r="V509" s="169"/>
      <c r="W509" s="169"/>
      <c r="X509" s="169"/>
      <c r="Y509" s="19"/>
      <c r="Z509" s="168" t="s">
        <v>92</v>
      </c>
      <c r="AA509" s="168"/>
      <c r="AB509" s="168"/>
      <c r="AC509" s="168"/>
      <c r="AD509" s="168"/>
      <c r="AE509" s="168"/>
      <c r="AF509" s="168"/>
      <c r="AG509" s="168"/>
      <c r="AH509" s="119"/>
      <c r="AI509" s="119"/>
      <c r="AJ509" s="15"/>
      <c r="AK509" s="15"/>
      <c r="AL509" s="15"/>
      <c r="AM509" s="15"/>
      <c r="AN509" s="15"/>
      <c r="AO509" s="15"/>
      <c r="AP509" s="15"/>
      <c r="AQ509" s="15"/>
      <c r="AR509" s="15"/>
      <c r="AS509" s="15"/>
      <c r="AT509" s="15"/>
      <c r="AU509" s="1"/>
      <c r="AV509" s="1"/>
      <c r="AW509" s="1"/>
      <c r="AX509" s="1"/>
      <c r="AY509" s="1"/>
      <c r="AZ509" s="1"/>
      <c r="BA509" s="1"/>
      <c r="BB509" s="1"/>
      <c r="BC509" s="1"/>
      <c r="BD509" s="1"/>
    </row>
    <row r="510" spans="1:57" ht="8.25" customHeight="1" x14ac:dyDescent="0.2">
      <c r="A510" s="51"/>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
      <c r="AV510" s="1"/>
      <c r="AW510" s="1"/>
      <c r="AX510" s="1"/>
      <c r="AY510" s="1"/>
      <c r="AZ510" s="1"/>
      <c r="BA510" s="1"/>
      <c r="BB510" s="1"/>
      <c r="BC510" s="1"/>
      <c r="BD510" s="1"/>
      <c r="BE510" s="67" t="s">
        <v>240</v>
      </c>
    </row>
    <row r="511" spans="1:57" ht="15" customHeight="1" x14ac:dyDescent="0.2">
      <c r="A511" s="51"/>
      <c r="B511" s="128" t="s">
        <v>74</v>
      </c>
      <c r="C511" s="119"/>
      <c r="D511" s="119"/>
      <c r="E511" s="119"/>
      <c r="F511" s="119"/>
      <c r="G511" s="119"/>
      <c r="H511" s="119"/>
      <c r="I511" s="119"/>
      <c r="J511" s="119"/>
      <c r="K511" s="119"/>
      <c r="L511" s="119"/>
      <c r="M511" s="119"/>
      <c r="N511" s="119"/>
      <c r="O511" s="119"/>
      <c r="P511" s="15"/>
      <c r="Q511" s="162"/>
      <c r="R511" s="163"/>
      <c r="S511" s="163"/>
      <c r="T511" s="163"/>
      <c r="U511" s="163"/>
      <c r="V511" s="164"/>
      <c r="W511" s="165" t="s">
        <v>69</v>
      </c>
      <c r="X511" s="165"/>
      <c r="Y511" s="42"/>
      <c r="Z511" s="153"/>
      <c r="AA511" s="154"/>
      <c r="AB511" s="154"/>
      <c r="AC511" s="154"/>
      <c r="AD511" s="154"/>
      <c r="AE511" s="154"/>
      <c r="AF511" s="154"/>
      <c r="AG511" s="155"/>
      <c r="AH511" s="119" t="s">
        <v>57</v>
      </c>
      <c r="AI511" s="119"/>
      <c r="AJ511" s="15"/>
      <c r="AK511" s="15"/>
      <c r="AL511" s="15"/>
      <c r="AM511" s="15"/>
      <c r="AN511" s="15"/>
      <c r="AO511" s="15"/>
      <c r="AP511" s="15"/>
      <c r="AQ511" s="15"/>
      <c r="AR511" s="15"/>
      <c r="AS511" s="15"/>
      <c r="AT511" s="15"/>
      <c r="AU511" s="1"/>
      <c r="AV511" s="1"/>
      <c r="AW511" s="1"/>
      <c r="AX511" s="1"/>
      <c r="AY511" s="1"/>
      <c r="AZ511" s="1"/>
      <c r="BA511" s="1"/>
      <c r="BB511" s="1"/>
      <c r="BC511" s="1"/>
      <c r="BD511" s="1"/>
      <c r="BE511" s="67" t="s">
        <v>240</v>
      </c>
    </row>
    <row r="512" spans="1:57" ht="2.25" customHeight="1" x14ac:dyDescent="0.2">
      <c r="A512" s="51"/>
      <c r="B512" s="15"/>
      <c r="C512" s="15"/>
      <c r="D512" s="15"/>
      <c r="E512" s="15"/>
      <c r="F512" s="15"/>
      <c r="G512" s="15"/>
      <c r="H512" s="15"/>
      <c r="I512" s="15"/>
      <c r="J512" s="15"/>
      <c r="K512" s="15"/>
      <c r="L512" s="15"/>
      <c r="M512" s="15"/>
      <c r="N512" s="15"/>
      <c r="O512" s="14"/>
      <c r="P512" s="14"/>
      <c r="Q512" s="42"/>
      <c r="R512" s="42"/>
      <c r="S512" s="42"/>
      <c r="T512" s="42"/>
      <c r="U512" s="42"/>
      <c r="V512" s="42"/>
      <c r="W512" s="42"/>
      <c r="X512" s="42"/>
      <c r="Y512" s="42"/>
      <c r="Z512" s="42"/>
      <c r="AA512" s="42"/>
      <c r="AB512" s="42"/>
      <c r="AC512" s="42"/>
      <c r="AD512" s="42"/>
      <c r="AE512" s="42"/>
      <c r="AF512" s="42"/>
      <c r="AG512" s="42"/>
      <c r="AH512" s="15"/>
      <c r="AI512" s="15"/>
      <c r="AJ512" s="15"/>
      <c r="AK512" s="15"/>
      <c r="AL512" s="15"/>
      <c r="AM512" s="15"/>
      <c r="AN512" s="15"/>
      <c r="AO512" s="15"/>
      <c r="AP512" s="15"/>
      <c r="AQ512" s="15"/>
      <c r="AR512" s="15"/>
      <c r="AS512" s="15"/>
      <c r="AT512" s="15"/>
      <c r="AU512" s="1"/>
      <c r="AV512" s="1"/>
      <c r="AW512" s="1"/>
      <c r="AX512" s="1"/>
      <c r="AY512" s="1"/>
      <c r="AZ512" s="1"/>
      <c r="BA512" s="1"/>
      <c r="BB512" s="1"/>
      <c r="BC512" s="1"/>
      <c r="BD512" s="1"/>
      <c r="BE512" s="67" t="s">
        <v>240</v>
      </c>
    </row>
    <row r="513" spans="1:57" ht="15" customHeight="1" x14ac:dyDescent="0.2">
      <c r="A513" s="51"/>
      <c r="B513" s="128" t="s">
        <v>97</v>
      </c>
      <c r="C513" s="119"/>
      <c r="D513" s="119"/>
      <c r="E513" s="119"/>
      <c r="F513" s="119"/>
      <c r="G513" s="119"/>
      <c r="H513" s="119"/>
      <c r="I513" s="119"/>
      <c r="J513" s="119"/>
      <c r="K513" s="119"/>
      <c r="L513" s="119"/>
      <c r="M513" s="119"/>
      <c r="N513" s="119"/>
      <c r="O513" s="119"/>
      <c r="P513" s="15"/>
      <c r="Q513" s="162"/>
      <c r="R513" s="163"/>
      <c r="S513" s="163"/>
      <c r="T513" s="163"/>
      <c r="U513" s="163"/>
      <c r="V513" s="164"/>
      <c r="W513" s="165" t="s">
        <v>69</v>
      </c>
      <c r="X513" s="165"/>
      <c r="Y513" s="42"/>
      <c r="Z513" s="153"/>
      <c r="AA513" s="154"/>
      <c r="AB513" s="154"/>
      <c r="AC513" s="154"/>
      <c r="AD513" s="154"/>
      <c r="AE513" s="154"/>
      <c r="AF513" s="154"/>
      <c r="AG513" s="155"/>
      <c r="AH513" s="119" t="s">
        <v>57</v>
      </c>
      <c r="AI513" s="119"/>
      <c r="AJ513" s="15"/>
      <c r="AK513" s="15"/>
      <c r="AL513" s="15"/>
      <c r="AM513" s="15"/>
      <c r="AN513" s="15"/>
      <c r="AO513" s="15"/>
      <c r="AP513" s="15"/>
      <c r="AQ513" s="15"/>
      <c r="AR513" s="15"/>
      <c r="AS513" s="15"/>
      <c r="AT513" s="15"/>
      <c r="AU513" s="1"/>
      <c r="AV513" s="1"/>
      <c r="AW513" s="1"/>
      <c r="AX513" s="1"/>
      <c r="AY513" s="1"/>
      <c r="AZ513" s="1"/>
      <c r="BA513" s="1"/>
      <c r="BB513" s="1"/>
      <c r="BC513" s="1"/>
      <c r="BD513" s="1"/>
      <c r="BE513" s="67" t="s">
        <v>240</v>
      </c>
    </row>
    <row r="514" spans="1:57" ht="2.25" customHeight="1" x14ac:dyDescent="0.2">
      <c r="A514" s="51"/>
      <c r="B514" s="15"/>
      <c r="C514" s="15"/>
      <c r="D514" s="15"/>
      <c r="E514" s="15"/>
      <c r="F514" s="15"/>
      <c r="G514" s="15"/>
      <c r="H514" s="15"/>
      <c r="I514" s="15"/>
      <c r="J514" s="15"/>
      <c r="K514" s="15"/>
      <c r="L514" s="15"/>
      <c r="M514" s="15"/>
      <c r="N514" s="15"/>
      <c r="O514" s="14"/>
      <c r="P514" s="14"/>
      <c r="Q514" s="42"/>
      <c r="R514" s="42"/>
      <c r="S514" s="42"/>
      <c r="T514" s="42"/>
      <c r="U514" s="42"/>
      <c r="V514" s="42"/>
      <c r="W514" s="42"/>
      <c r="X514" s="42"/>
      <c r="Y514" s="42"/>
      <c r="Z514" s="42"/>
      <c r="AA514" s="42"/>
      <c r="AB514" s="42"/>
      <c r="AC514" s="42"/>
      <c r="AD514" s="42"/>
      <c r="AE514" s="42"/>
      <c r="AF514" s="42"/>
      <c r="AG514" s="42"/>
      <c r="AH514" s="15"/>
      <c r="AI514" s="15"/>
      <c r="AJ514" s="15"/>
      <c r="AK514" s="15"/>
      <c r="AL514" s="15"/>
      <c r="AM514" s="15"/>
      <c r="AN514" s="15"/>
      <c r="AO514" s="15"/>
      <c r="AP514" s="15"/>
      <c r="AQ514" s="15"/>
      <c r="AR514" s="15"/>
      <c r="AS514" s="15"/>
      <c r="AT514" s="15"/>
      <c r="AU514" s="1"/>
      <c r="AV514" s="1"/>
      <c r="AW514" s="1"/>
      <c r="AX514" s="1"/>
      <c r="AY514" s="1"/>
      <c r="AZ514" s="1"/>
      <c r="BA514" s="1"/>
      <c r="BB514" s="1"/>
      <c r="BC514" s="1"/>
      <c r="BD514" s="1"/>
      <c r="BE514" s="67" t="s">
        <v>240</v>
      </c>
    </row>
    <row r="515" spans="1:57" ht="15" customHeight="1" x14ac:dyDescent="0.2">
      <c r="A515" s="51"/>
      <c r="B515" s="128" t="s">
        <v>75</v>
      </c>
      <c r="C515" s="119"/>
      <c r="D515" s="119"/>
      <c r="E515" s="119"/>
      <c r="F515" s="119"/>
      <c r="G515" s="119"/>
      <c r="H515" s="119"/>
      <c r="I515" s="119"/>
      <c r="J515" s="119"/>
      <c r="K515" s="119"/>
      <c r="L515" s="119"/>
      <c r="M515" s="119"/>
      <c r="N515" s="119"/>
      <c r="O515" s="119"/>
      <c r="P515" s="17"/>
      <c r="Q515" s="162"/>
      <c r="R515" s="163"/>
      <c r="S515" s="163"/>
      <c r="T515" s="163"/>
      <c r="U515" s="163"/>
      <c r="V515" s="164"/>
      <c r="W515" s="165" t="s">
        <v>69</v>
      </c>
      <c r="X515" s="165"/>
      <c r="Y515" s="42"/>
      <c r="Z515" s="153"/>
      <c r="AA515" s="154"/>
      <c r="AB515" s="154"/>
      <c r="AC515" s="154"/>
      <c r="AD515" s="154"/>
      <c r="AE515" s="154"/>
      <c r="AF515" s="154"/>
      <c r="AG515" s="155"/>
      <c r="AH515" s="119" t="s">
        <v>57</v>
      </c>
      <c r="AI515" s="119"/>
      <c r="AJ515" s="15"/>
      <c r="AK515" s="15"/>
      <c r="AL515" s="15"/>
      <c r="AM515" s="15"/>
      <c r="AN515" s="15"/>
      <c r="AO515" s="15"/>
      <c r="AP515" s="15"/>
      <c r="AQ515" s="15"/>
      <c r="AR515" s="15"/>
      <c r="AS515" s="15"/>
      <c r="AT515" s="15"/>
      <c r="AU515" s="1"/>
      <c r="AV515" s="1"/>
      <c r="AW515" s="1"/>
      <c r="AX515" s="1"/>
      <c r="AY515" s="1"/>
      <c r="AZ515" s="1"/>
      <c r="BA515" s="1"/>
      <c r="BB515" s="1"/>
      <c r="BC515" s="1"/>
      <c r="BD515" s="1"/>
      <c r="BE515" s="67" t="s">
        <v>240</v>
      </c>
    </row>
    <row r="516" spans="1:57" ht="2.25" customHeight="1" x14ac:dyDescent="0.2">
      <c r="A516" s="51"/>
      <c r="B516" s="15"/>
      <c r="C516" s="15"/>
      <c r="D516" s="15"/>
      <c r="E516" s="15"/>
      <c r="F516" s="15"/>
      <c r="G516" s="15"/>
      <c r="H516" s="15"/>
      <c r="I516" s="15"/>
      <c r="J516" s="15"/>
      <c r="K516" s="15"/>
      <c r="L516" s="15"/>
      <c r="M516" s="15"/>
      <c r="N516" s="15"/>
      <c r="O516" s="15"/>
      <c r="P516" s="15"/>
      <c r="Q516" s="42"/>
      <c r="R516" s="42"/>
      <c r="S516" s="42"/>
      <c r="T516" s="42"/>
      <c r="U516" s="42"/>
      <c r="V516" s="42"/>
      <c r="W516" s="42"/>
      <c r="X516" s="42"/>
      <c r="Y516" s="42"/>
      <c r="Z516" s="42"/>
      <c r="AA516" s="42"/>
      <c r="AB516" s="42"/>
      <c r="AC516" s="42"/>
      <c r="AD516" s="42"/>
      <c r="AE516" s="42"/>
      <c r="AF516" s="42"/>
      <c r="AG516" s="42"/>
      <c r="AH516" s="15"/>
      <c r="AI516" s="15"/>
      <c r="AJ516" s="15"/>
      <c r="AK516" s="15"/>
      <c r="AL516" s="15"/>
      <c r="AM516" s="15"/>
      <c r="AN516" s="15"/>
      <c r="AO516" s="15"/>
      <c r="AP516" s="15"/>
      <c r="AQ516" s="15"/>
      <c r="AR516" s="15"/>
      <c r="AS516" s="15"/>
      <c r="AT516" s="15"/>
      <c r="AU516" s="1"/>
      <c r="AV516" s="1"/>
      <c r="AW516" s="1"/>
      <c r="AX516" s="1"/>
      <c r="AY516" s="1"/>
      <c r="AZ516" s="1"/>
      <c r="BA516" s="1"/>
      <c r="BB516" s="1"/>
      <c r="BC516" s="1"/>
      <c r="BD516" s="1"/>
      <c r="BE516" s="67" t="s">
        <v>240</v>
      </c>
    </row>
    <row r="517" spans="1:57" ht="15" customHeight="1" x14ac:dyDescent="0.2">
      <c r="A517" s="51"/>
      <c r="B517" s="128" t="s">
        <v>76</v>
      </c>
      <c r="C517" s="119"/>
      <c r="D517" s="119"/>
      <c r="E517" s="119"/>
      <c r="F517" s="119"/>
      <c r="G517" s="119"/>
      <c r="H517" s="119"/>
      <c r="I517" s="119"/>
      <c r="J517" s="119"/>
      <c r="K517" s="119"/>
      <c r="L517" s="119"/>
      <c r="M517" s="119"/>
      <c r="N517" s="119"/>
      <c r="O517" s="119"/>
      <c r="P517" s="15"/>
      <c r="Q517" s="162"/>
      <c r="R517" s="163"/>
      <c r="S517" s="163"/>
      <c r="T517" s="163"/>
      <c r="U517" s="163"/>
      <c r="V517" s="164"/>
      <c r="W517" s="165" t="s">
        <v>69</v>
      </c>
      <c r="X517" s="165"/>
      <c r="Y517" s="42"/>
      <c r="Z517" s="153"/>
      <c r="AA517" s="154"/>
      <c r="AB517" s="154"/>
      <c r="AC517" s="154"/>
      <c r="AD517" s="154"/>
      <c r="AE517" s="154"/>
      <c r="AF517" s="154"/>
      <c r="AG517" s="155"/>
      <c r="AH517" s="119" t="s">
        <v>57</v>
      </c>
      <c r="AI517" s="119"/>
      <c r="AJ517" s="15"/>
      <c r="AK517" s="15"/>
      <c r="AL517" s="15"/>
      <c r="AM517" s="15"/>
      <c r="AN517" s="15"/>
      <c r="AO517" s="15"/>
      <c r="AP517" s="15"/>
      <c r="AQ517" s="15"/>
      <c r="AR517" s="15"/>
      <c r="AS517" s="15"/>
      <c r="AT517" s="15"/>
      <c r="AU517" s="1"/>
      <c r="AV517" s="1"/>
      <c r="AW517" s="1"/>
      <c r="AX517" s="1"/>
      <c r="AY517" s="1"/>
      <c r="AZ517" s="1"/>
      <c r="BA517" s="1"/>
      <c r="BB517" s="1"/>
      <c r="BC517" s="1"/>
      <c r="BD517" s="1"/>
      <c r="BE517" s="67" t="s">
        <v>240</v>
      </c>
    </row>
    <row r="518" spans="1:57" ht="23.25" customHeight="1" x14ac:dyDescent="0.2">
      <c r="A518" s="51"/>
      <c r="B518" s="14"/>
      <c r="C518" s="15"/>
      <c r="D518" s="15"/>
      <c r="E518" s="15"/>
      <c r="F518" s="15"/>
      <c r="G518" s="15"/>
      <c r="H518" s="15"/>
      <c r="I518" s="15"/>
      <c r="J518" s="15"/>
      <c r="K518" s="15"/>
      <c r="L518" s="15"/>
      <c r="M518" s="15"/>
      <c r="N518" s="15"/>
      <c r="O518" s="15"/>
      <c r="P518" s="15"/>
      <c r="Q518" s="8"/>
      <c r="R518" s="8"/>
      <c r="S518" s="8"/>
      <c r="T518" s="8"/>
      <c r="U518" s="8"/>
      <c r="V518" s="8"/>
      <c r="W518" s="15"/>
      <c r="X518" s="15"/>
      <c r="Y518" s="15"/>
      <c r="Z518" s="11"/>
      <c r="AA518" s="11"/>
      <c r="AB518" s="11"/>
      <c r="AC518" s="11"/>
      <c r="AD518" s="11"/>
      <c r="AE518" s="11"/>
      <c r="AF518" s="11"/>
      <c r="AG518" s="11"/>
      <c r="AH518" s="15"/>
      <c r="AI518" s="15"/>
      <c r="AJ518" s="15"/>
      <c r="AK518" s="15"/>
      <c r="AL518" s="15"/>
      <c r="AM518" s="15"/>
      <c r="AN518" s="15"/>
      <c r="AO518" s="15"/>
      <c r="AP518" s="15"/>
      <c r="AQ518" s="15"/>
      <c r="AR518" s="15"/>
      <c r="AS518" s="15"/>
      <c r="AT518" s="15"/>
      <c r="AU518" s="1"/>
      <c r="AV518" s="1"/>
      <c r="AW518" s="1"/>
      <c r="AX518" s="1"/>
      <c r="AY518" s="1"/>
      <c r="AZ518" s="1"/>
      <c r="BA518" s="1"/>
      <c r="BB518" s="1"/>
      <c r="BC518" s="1"/>
      <c r="BD518" s="1"/>
    </row>
    <row r="519" spans="1:57" ht="23.25" customHeight="1" x14ac:dyDescent="0.2">
      <c r="A519" s="51"/>
      <c r="B519" s="112" t="s">
        <v>98</v>
      </c>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c r="AO519" s="112"/>
      <c r="AP519" s="113"/>
      <c r="AQ519" s="15"/>
      <c r="AR519" s="15"/>
      <c r="AS519" s="15"/>
      <c r="AT519" s="15"/>
      <c r="AU519" s="1"/>
      <c r="AV519" s="1"/>
      <c r="AW519" s="1"/>
      <c r="AX519" s="1"/>
      <c r="AY519" s="1"/>
      <c r="AZ519" s="1"/>
      <c r="BA519" s="1"/>
      <c r="BB519" s="1"/>
      <c r="BC519" s="1"/>
      <c r="BD519" s="1"/>
    </row>
    <row r="520" spans="1:57" ht="15" customHeight="1" x14ac:dyDescent="0.2">
      <c r="A520" s="51"/>
      <c r="B520" s="14"/>
      <c r="C520" s="15"/>
      <c r="D520" s="15"/>
      <c r="E520" s="15"/>
      <c r="F520" s="15"/>
      <c r="G520" s="15"/>
      <c r="H520" s="15"/>
      <c r="I520" s="15"/>
      <c r="J520" s="15"/>
      <c r="K520" s="15"/>
      <c r="L520" s="15"/>
      <c r="M520" s="15"/>
      <c r="N520" s="15"/>
      <c r="O520" s="15"/>
      <c r="P520" s="15"/>
      <c r="Q520" s="8"/>
      <c r="R520" s="8"/>
      <c r="S520" s="8"/>
      <c r="T520" s="8"/>
      <c r="U520" s="8"/>
      <c r="V520" s="8"/>
      <c r="W520" s="15"/>
      <c r="X520" s="15"/>
      <c r="Y520" s="15"/>
      <c r="Z520" s="11"/>
      <c r="AA520" s="11"/>
      <c r="AB520" s="11"/>
      <c r="AC520" s="11"/>
      <c r="AD520" s="11"/>
      <c r="AE520" s="11"/>
      <c r="AF520" s="11"/>
      <c r="AG520" s="11"/>
      <c r="AH520" s="15"/>
      <c r="AI520" s="15"/>
      <c r="AJ520" s="15"/>
      <c r="AK520" s="15"/>
      <c r="AL520" s="15"/>
      <c r="AM520" s="15"/>
      <c r="AN520" s="15"/>
      <c r="AO520" s="15"/>
      <c r="AP520" s="15"/>
      <c r="AQ520" s="15"/>
      <c r="AR520" s="15"/>
      <c r="AS520" s="15"/>
      <c r="AT520" s="15"/>
      <c r="AU520" s="1"/>
      <c r="AV520" s="1"/>
      <c r="AW520" s="1"/>
      <c r="AX520" s="1"/>
      <c r="AY520" s="1"/>
      <c r="AZ520" s="1"/>
      <c r="BA520" s="1"/>
      <c r="BB520" s="1"/>
      <c r="BC520" s="1"/>
      <c r="BD520" s="1"/>
    </row>
    <row r="521" spans="1:57" ht="23.25" customHeight="1" x14ac:dyDescent="0.2">
      <c r="A521" s="51">
        <v>49</v>
      </c>
      <c r="B521" s="166" t="s">
        <v>99</v>
      </c>
      <c r="C521" s="141"/>
      <c r="D521" s="141"/>
      <c r="E521" s="141"/>
      <c r="F521" s="141"/>
      <c r="G521" s="141"/>
      <c r="H521" s="141"/>
      <c r="I521" s="141"/>
      <c r="J521" s="141"/>
      <c r="K521" s="141"/>
      <c r="L521" s="141"/>
      <c r="M521" s="141"/>
      <c r="N521" s="141"/>
      <c r="O521" s="141"/>
      <c r="P521" s="141"/>
      <c r="Q521" s="141"/>
      <c r="R521" s="141"/>
      <c r="S521" s="141"/>
      <c r="T521" s="141"/>
      <c r="U521" s="141"/>
      <c r="V521" s="141"/>
      <c r="W521" s="141"/>
      <c r="X521" s="141"/>
      <c r="Y521" s="141"/>
      <c r="Z521" s="141"/>
      <c r="AA521" s="141"/>
      <c r="AB521" s="141"/>
      <c r="AC521" s="141"/>
      <c r="AD521" s="141"/>
      <c r="AE521" s="141"/>
      <c r="AF521" s="141"/>
      <c r="AG521" s="141"/>
      <c r="AH521" s="141"/>
      <c r="AI521" s="141"/>
      <c r="AJ521" s="141"/>
      <c r="AK521" s="141"/>
      <c r="AL521" s="141"/>
      <c r="AM521" s="141"/>
      <c r="AN521" s="141"/>
      <c r="AO521" s="141"/>
      <c r="AP521" s="141"/>
      <c r="AQ521" s="15"/>
      <c r="AR521" s="15"/>
      <c r="AS521" s="15"/>
      <c r="AT521" s="15"/>
      <c r="AU521" s="1"/>
      <c r="AV521" s="1"/>
      <c r="AW521" s="1"/>
      <c r="AX521" s="1"/>
      <c r="AY521" s="1"/>
      <c r="AZ521" s="1"/>
      <c r="BA521" s="1"/>
      <c r="BB521" s="1"/>
      <c r="BC521" s="1"/>
      <c r="BD521" s="1"/>
    </row>
    <row r="522" spans="1:57" ht="5.25" customHeight="1" x14ac:dyDescent="0.2">
      <c r="A522" s="51"/>
      <c r="B522" s="15"/>
      <c r="C522" s="15"/>
      <c r="D522" s="15"/>
      <c r="E522" s="15"/>
      <c r="F522" s="15"/>
      <c r="G522" s="15"/>
      <c r="H522" s="15"/>
      <c r="I522" s="15"/>
      <c r="J522" s="15"/>
      <c r="K522" s="15"/>
      <c r="L522" s="15"/>
      <c r="M522" s="15"/>
      <c r="N522" s="14"/>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
      <c r="AV522" s="1"/>
      <c r="AW522" s="1"/>
      <c r="AX522" s="1"/>
      <c r="AY522" s="1"/>
      <c r="AZ522" s="1"/>
      <c r="BA522" s="1"/>
      <c r="BB522" s="1"/>
      <c r="BC522" s="1"/>
      <c r="BD522" s="1"/>
    </row>
    <row r="523" spans="1:57" ht="15" customHeight="1" x14ac:dyDescent="0.2">
      <c r="A523" s="51"/>
      <c r="B523" s="125" t="s">
        <v>100</v>
      </c>
      <c r="C523" s="167"/>
      <c r="D523" s="167"/>
      <c r="E523" s="167"/>
      <c r="F523" s="167"/>
      <c r="G523" s="167"/>
      <c r="H523" s="167"/>
      <c r="I523" s="167"/>
      <c r="J523" s="167"/>
      <c r="K523" s="167"/>
      <c r="L523" s="167"/>
      <c r="M523" s="167"/>
      <c r="N523" s="167"/>
      <c r="O523" s="167"/>
      <c r="P523" s="167"/>
      <c r="Q523" s="167"/>
      <c r="R523" s="167"/>
      <c r="S523" s="167"/>
      <c r="T523" s="167"/>
      <c r="U523" s="167"/>
      <c r="V523" s="167"/>
      <c r="W523" s="167"/>
      <c r="X523" s="167"/>
      <c r="Y523" s="167"/>
      <c r="Z523" s="167"/>
      <c r="AA523" s="167"/>
      <c r="AB523" s="167"/>
      <c r="AC523" s="167"/>
      <c r="AD523" s="167"/>
      <c r="AE523" s="167"/>
      <c r="AF523" s="167"/>
      <c r="AG523" s="167"/>
      <c r="AH523" s="167"/>
      <c r="AI523" s="167"/>
      <c r="AJ523" s="167"/>
      <c r="AK523" s="167"/>
      <c r="AL523" s="167"/>
      <c r="AM523" s="167"/>
      <c r="AN523" s="167"/>
      <c r="AO523" s="167"/>
      <c r="AP523" s="167"/>
      <c r="AQ523" s="15"/>
      <c r="AR523" s="15"/>
      <c r="AS523" s="15"/>
      <c r="AT523" s="15"/>
      <c r="AU523" s="1"/>
      <c r="AV523" s="1"/>
      <c r="AW523" s="1"/>
      <c r="AX523" s="1"/>
      <c r="AY523" s="1"/>
      <c r="AZ523" s="1"/>
      <c r="BA523" s="1"/>
      <c r="BB523" s="1"/>
      <c r="BC523" s="1"/>
      <c r="BD523" s="1"/>
    </row>
    <row r="524" spans="1:57" ht="6" customHeight="1" x14ac:dyDescent="0.2">
      <c r="A524" s="51"/>
      <c r="B524" s="15"/>
      <c r="C524" s="15"/>
      <c r="D524" s="15"/>
      <c r="E524" s="15"/>
      <c r="F524" s="15"/>
      <c r="G524" s="15"/>
      <c r="H524" s="15"/>
      <c r="I524" s="15"/>
      <c r="J524" s="15"/>
      <c r="K524" s="15"/>
      <c r="L524" s="15"/>
      <c r="M524" s="15"/>
      <c r="N524" s="14"/>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
      <c r="AV524" s="1"/>
      <c r="AW524" s="1"/>
      <c r="AX524" s="1"/>
      <c r="AY524" s="1"/>
      <c r="AZ524" s="1"/>
      <c r="BA524" s="1"/>
      <c r="BB524" s="1"/>
      <c r="BC524" s="1"/>
      <c r="BD524" s="1"/>
    </row>
    <row r="525" spans="1:57" ht="14.25" customHeight="1" x14ac:dyDescent="0.2">
      <c r="A525" s="51"/>
      <c r="B525" s="153"/>
      <c r="C525" s="154"/>
      <c r="D525" s="154"/>
      <c r="E525" s="154"/>
      <c r="F525" s="154"/>
      <c r="G525" s="154"/>
      <c r="H525" s="154"/>
      <c r="I525" s="155"/>
      <c r="J525" s="119" t="s">
        <v>57</v>
      </c>
      <c r="K525" s="119"/>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
      <c r="AV525" s="1"/>
      <c r="AW525" s="1"/>
      <c r="AX525" s="1"/>
      <c r="AY525" s="1"/>
      <c r="AZ525" s="1"/>
      <c r="BA525" s="1"/>
      <c r="BB525" s="1"/>
      <c r="BC525" s="1"/>
      <c r="BD525" s="1"/>
    </row>
    <row r="526" spans="1:57" ht="7.5" customHeight="1" x14ac:dyDescent="0.2">
      <c r="A526" s="51"/>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
      <c r="AV526" s="1"/>
      <c r="AW526" s="1"/>
      <c r="AX526" s="1"/>
      <c r="AY526" s="1"/>
      <c r="AZ526" s="1"/>
      <c r="BA526" s="1"/>
      <c r="BB526" s="1"/>
      <c r="BC526" s="1"/>
      <c r="BD526" s="1"/>
    </row>
    <row r="527" spans="1:57" ht="15" customHeight="1" x14ac:dyDescent="0.2">
      <c r="A527" s="51">
        <v>50</v>
      </c>
      <c r="B527" s="158" t="s">
        <v>216</v>
      </c>
      <c r="C527" s="158"/>
      <c r="D527" s="158"/>
      <c r="E527" s="158"/>
      <c r="F527" s="158"/>
      <c r="G527" s="158"/>
      <c r="H527" s="158"/>
      <c r="I527" s="158"/>
      <c r="J527" s="158"/>
      <c r="K527" s="158"/>
      <c r="L527" s="158"/>
      <c r="M527" s="158"/>
      <c r="N527" s="158"/>
      <c r="O527" s="158"/>
      <c r="P527" s="158"/>
      <c r="Q527" s="158"/>
      <c r="R527" s="158"/>
      <c r="S527" s="158"/>
      <c r="T527" s="158"/>
      <c r="U527" s="158"/>
      <c r="V527" s="158"/>
      <c r="W527" s="158"/>
      <c r="X527" s="158"/>
      <c r="Y527" s="158"/>
      <c r="Z527" s="158"/>
      <c r="AA527" s="158"/>
      <c r="AB527" s="158"/>
      <c r="AC527" s="158"/>
      <c r="AD527" s="158"/>
      <c r="AE527" s="158"/>
      <c r="AF527" s="158"/>
      <c r="AG527" s="158"/>
      <c r="AH527" s="158"/>
      <c r="AI527" s="158"/>
      <c r="AJ527" s="158"/>
      <c r="AK527" s="158"/>
      <c r="AL527" s="158"/>
      <c r="AM527" s="158"/>
      <c r="AN527" s="158"/>
      <c r="AO527" s="158"/>
      <c r="AP527" s="158"/>
      <c r="AQ527" s="15"/>
      <c r="AR527" s="15"/>
      <c r="AS527" s="15"/>
      <c r="AT527" s="15"/>
      <c r="AU527" s="1"/>
      <c r="AV527" s="1"/>
      <c r="AW527" s="1"/>
      <c r="AX527" s="1"/>
      <c r="AY527" s="1"/>
      <c r="AZ527" s="1"/>
      <c r="BA527" s="1"/>
      <c r="BB527" s="1"/>
      <c r="BC527" s="1"/>
      <c r="BD527" s="1"/>
    </row>
    <row r="528" spans="1:57" ht="15" customHeight="1" x14ac:dyDescent="0.2">
      <c r="A528" s="51"/>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
      <c r="AV528" s="1"/>
      <c r="AW528" s="1"/>
      <c r="AX528" s="1"/>
      <c r="AY528" s="1"/>
      <c r="AZ528" s="1"/>
      <c r="BA528" s="1"/>
      <c r="BB528" s="1"/>
      <c r="BC528" s="1"/>
      <c r="BD528" s="1"/>
    </row>
    <row r="529" spans="1:56" ht="23.25" customHeight="1" x14ac:dyDescent="0.2">
      <c r="A529" s="51"/>
      <c r="B529" s="118" t="s">
        <v>101</v>
      </c>
      <c r="C529" s="118"/>
      <c r="D529" s="118"/>
      <c r="E529" s="118"/>
      <c r="F529" s="118"/>
      <c r="G529" s="118"/>
      <c r="H529" s="118"/>
      <c r="I529" s="118"/>
      <c r="J529" s="118"/>
      <c r="K529" s="118"/>
      <c r="L529" s="118"/>
      <c r="M529" s="118"/>
      <c r="N529" s="118"/>
      <c r="O529" s="118"/>
      <c r="P529" s="118"/>
      <c r="Q529" s="118"/>
      <c r="R529" s="118"/>
      <c r="S529" s="118"/>
      <c r="T529" s="118"/>
      <c r="U529" s="118"/>
      <c r="V529" s="118"/>
      <c r="W529" s="118"/>
      <c r="X529" s="118"/>
      <c r="Y529" s="118"/>
      <c r="Z529" s="118"/>
      <c r="AA529" s="118"/>
      <c r="AB529" s="118"/>
      <c r="AC529" s="118"/>
      <c r="AD529" s="118"/>
      <c r="AE529" s="118"/>
      <c r="AF529" s="118"/>
      <c r="AG529" s="118"/>
      <c r="AH529" s="118"/>
      <c r="AI529" s="118"/>
      <c r="AJ529" s="118"/>
      <c r="AK529" s="118"/>
      <c r="AL529" s="118"/>
      <c r="AM529" s="118"/>
      <c r="AN529" s="118"/>
      <c r="AO529" s="118"/>
      <c r="AP529" s="119"/>
      <c r="AQ529" s="15"/>
      <c r="AR529" s="15"/>
      <c r="AS529" s="15"/>
      <c r="AT529" s="15"/>
      <c r="AU529" s="1"/>
      <c r="AV529" s="1"/>
      <c r="AW529" s="1"/>
      <c r="AX529" s="1"/>
      <c r="AY529" s="1"/>
      <c r="AZ529" s="1"/>
      <c r="BA529" s="1"/>
      <c r="BB529" s="1"/>
      <c r="BC529" s="1"/>
      <c r="BD529" s="1"/>
    </row>
    <row r="530" spans="1:56" ht="5.25" customHeight="1" x14ac:dyDescent="0.2">
      <c r="A530" s="51"/>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
      <c r="AV530" s="1"/>
      <c r="AW530" s="1"/>
      <c r="AX530" s="1"/>
      <c r="AY530" s="1"/>
      <c r="AZ530" s="1"/>
      <c r="BA530" s="1"/>
      <c r="BB530" s="1"/>
      <c r="BC530" s="1"/>
      <c r="BD530" s="1"/>
    </row>
    <row r="531" spans="1:56" ht="23.25" customHeight="1" x14ac:dyDescent="0.2">
      <c r="A531" s="51">
        <v>51</v>
      </c>
      <c r="B531" s="21" t="s">
        <v>102</v>
      </c>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
      <c r="AV531" s="1"/>
      <c r="AW531" s="1"/>
      <c r="AX531" s="1"/>
      <c r="AY531" s="1"/>
      <c r="AZ531" s="1"/>
      <c r="BA531" s="1"/>
      <c r="BB531" s="1"/>
      <c r="BC531" s="1"/>
      <c r="BD531" s="1"/>
    </row>
    <row r="532" spans="1:56" ht="3.75" customHeight="1" x14ac:dyDescent="0.2">
      <c r="A532" s="51"/>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
      <c r="AV532" s="1"/>
      <c r="AW532" s="1"/>
      <c r="AX532" s="1"/>
      <c r="AY532" s="1"/>
      <c r="AZ532" s="1"/>
      <c r="BA532" s="1"/>
      <c r="BB532" s="1"/>
      <c r="BC532" s="1"/>
      <c r="BD532" s="1"/>
    </row>
    <row r="533" spans="1:56" ht="2.25" customHeight="1" x14ac:dyDescent="0.2">
      <c r="A533" s="51"/>
      <c r="B533" s="159" t="s">
        <v>217</v>
      </c>
      <c r="C533" s="160"/>
      <c r="D533" s="160"/>
      <c r="E533" s="160"/>
      <c r="F533" s="160"/>
      <c r="G533" s="160"/>
      <c r="H533" s="160"/>
      <c r="I533" s="160"/>
      <c r="J533" s="160"/>
      <c r="K533" s="160"/>
      <c r="L533" s="160"/>
      <c r="M533" s="160"/>
      <c r="N533" s="160"/>
      <c r="O533" s="160"/>
      <c r="P533" s="160"/>
      <c r="Q533" s="160"/>
      <c r="R533" s="160"/>
      <c r="S533" s="160"/>
      <c r="T533" s="160"/>
      <c r="U533" s="160"/>
      <c r="V533" s="160"/>
      <c r="W533" s="160"/>
      <c r="X533" s="160"/>
      <c r="Y533" s="160"/>
      <c r="Z533" s="160"/>
      <c r="AA533" s="160"/>
      <c r="AB533" s="160"/>
      <c r="AC533" s="160"/>
      <c r="AD533" s="160"/>
      <c r="AE533" s="160"/>
      <c r="AF533" s="160"/>
      <c r="AG533" s="160"/>
      <c r="AH533" s="160"/>
      <c r="AI533" s="160"/>
      <c r="AJ533" s="160"/>
      <c r="AK533" s="160"/>
      <c r="AL533" s="160"/>
      <c r="AM533" s="160"/>
      <c r="AN533" s="160"/>
      <c r="AO533" s="160"/>
      <c r="AP533" s="160"/>
      <c r="AQ533" s="15"/>
      <c r="AR533" s="15"/>
      <c r="AS533" s="15"/>
      <c r="AT533" s="15"/>
      <c r="AU533" s="1"/>
      <c r="AV533" s="1"/>
      <c r="AW533" s="1"/>
      <c r="AX533" s="1"/>
      <c r="AY533" s="1"/>
      <c r="AZ533" s="1"/>
      <c r="BA533" s="1"/>
      <c r="BB533" s="1"/>
      <c r="BC533" s="1"/>
      <c r="BD533" s="1"/>
    </row>
    <row r="534" spans="1:56" ht="51" customHeight="1" x14ac:dyDescent="0.2">
      <c r="A534" s="51"/>
      <c r="B534" s="161"/>
      <c r="C534" s="161"/>
      <c r="D534" s="161"/>
      <c r="E534" s="161"/>
      <c r="F534" s="161"/>
      <c r="G534" s="161"/>
      <c r="H534" s="161"/>
      <c r="I534" s="161"/>
      <c r="J534" s="161"/>
      <c r="K534" s="161"/>
      <c r="L534" s="161"/>
      <c r="M534" s="161"/>
      <c r="N534" s="161"/>
      <c r="O534" s="161"/>
      <c r="P534" s="161"/>
      <c r="Q534" s="161"/>
      <c r="R534" s="161"/>
      <c r="S534" s="161"/>
      <c r="T534" s="161"/>
      <c r="U534" s="161"/>
      <c r="V534" s="161"/>
      <c r="W534" s="161"/>
      <c r="X534" s="161"/>
      <c r="Y534" s="161"/>
      <c r="Z534" s="161"/>
      <c r="AA534" s="161"/>
      <c r="AB534" s="161"/>
      <c r="AC534" s="161"/>
      <c r="AD534" s="161"/>
      <c r="AE534" s="161"/>
      <c r="AF534" s="161"/>
      <c r="AG534" s="161"/>
      <c r="AH534" s="161"/>
      <c r="AI534" s="161"/>
      <c r="AJ534" s="161"/>
      <c r="AK534" s="161"/>
      <c r="AL534" s="161"/>
      <c r="AM534" s="161"/>
      <c r="AN534" s="161"/>
      <c r="AO534" s="161"/>
      <c r="AP534" s="161"/>
      <c r="AQ534" s="15"/>
      <c r="AR534" s="15"/>
      <c r="AS534" s="15"/>
      <c r="AT534" s="15"/>
      <c r="AU534" s="1"/>
      <c r="AV534" s="1"/>
      <c r="AW534" s="1"/>
      <c r="AX534" s="1"/>
      <c r="AY534" s="1"/>
      <c r="AZ534" s="1"/>
      <c r="BA534" s="1"/>
      <c r="BB534" s="1"/>
      <c r="BC534" s="1"/>
      <c r="BD534" s="1"/>
    </row>
    <row r="535" spans="1:56" ht="2.25" customHeight="1" x14ac:dyDescent="0.2">
      <c r="A535" s="51"/>
      <c r="B535" s="161"/>
      <c r="C535" s="161"/>
      <c r="D535" s="161"/>
      <c r="E535" s="161"/>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5"/>
      <c r="AR535" s="15"/>
      <c r="AS535" s="15"/>
      <c r="AT535" s="15"/>
      <c r="AU535" s="1"/>
      <c r="AV535" s="1"/>
      <c r="AW535" s="1"/>
      <c r="AX535" s="1"/>
      <c r="AY535" s="1"/>
      <c r="AZ535" s="1"/>
      <c r="BA535" s="1"/>
      <c r="BB535" s="1"/>
      <c r="BC535" s="1"/>
      <c r="BD535" s="1"/>
    </row>
    <row r="536" spans="1:56" ht="15" customHeight="1" x14ac:dyDescent="0.2">
      <c r="A536" s="51"/>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
      <c r="AV536" s="1"/>
      <c r="AW536" s="1"/>
      <c r="AX536" s="1"/>
      <c r="AY536" s="1"/>
      <c r="AZ536" s="1"/>
      <c r="BA536" s="1"/>
      <c r="BB536" s="1"/>
      <c r="BC536" s="1"/>
      <c r="BD536" s="1"/>
    </row>
    <row r="537" spans="1:56" ht="15" customHeight="1" x14ac:dyDescent="0.2">
      <c r="A537" s="51"/>
      <c r="B537" s="140" t="s">
        <v>103</v>
      </c>
      <c r="C537" s="141"/>
      <c r="D537" s="141"/>
      <c r="E537" s="141"/>
      <c r="F537" s="141"/>
      <c r="G537" s="141"/>
      <c r="H537" s="141"/>
      <c r="I537" s="141"/>
      <c r="J537" s="141"/>
      <c r="K537" s="141"/>
      <c r="L537" s="141"/>
      <c r="M537" s="141"/>
      <c r="N537" s="141"/>
      <c r="O537" s="141"/>
      <c r="P537" s="15"/>
      <c r="Q537" s="153"/>
      <c r="R537" s="154"/>
      <c r="S537" s="154"/>
      <c r="T537" s="154"/>
      <c r="U537" s="154"/>
      <c r="V537" s="154"/>
      <c r="W537" s="154"/>
      <c r="X537" s="155"/>
      <c r="Y537" s="119" t="s">
        <v>57</v>
      </c>
      <c r="Z537" s="119"/>
      <c r="AA537" s="15"/>
      <c r="AB537" s="15"/>
      <c r="AC537" s="15"/>
      <c r="AD537" s="15"/>
      <c r="AE537" s="15"/>
      <c r="AF537" s="15"/>
      <c r="AG537" s="15"/>
      <c r="AH537" s="15"/>
      <c r="AI537" s="15"/>
      <c r="AJ537" s="15"/>
      <c r="AK537" s="15"/>
      <c r="AL537" s="15"/>
      <c r="AM537" s="15"/>
      <c r="AN537" s="15"/>
      <c r="AO537" s="15"/>
      <c r="AP537" s="15"/>
      <c r="AQ537" s="15"/>
      <c r="AR537" s="15"/>
      <c r="AS537" s="15"/>
      <c r="AT537" s="15"/>
      <c r="AU537" s="1"/>
      <c r="AV537" s="1"/>
      <c r="AW537" s="1"/>
      <c r="AX537" s="1"/>
      <c r="AY537" s="1"/>
      <c r="AZ537" s="1"/>
      <c r="BA537" s="1"/>
      <c r="BB537" s="1"/>
      <c r="BC537" s="1"/>
      <c r="BD537" s="1"/>
    </row>
    <row r="538" spans="1:56" ht="2.25" customHeight="1" x14ac:dyDescent="0.2">
      <c r="A538" s="51"/>
      <c r="B538" s="15"/>
      <c r="C538" s="15"/>
      <c r="D538" s="15"/>
      <c r="E538" s="15"/>
      <c r="F538" s="15"/>
      <c r="G538" s="15"/>
      <c r="H538" s="15"/>
      <c r="I538" s="15"/>
      <c r="J538" s="15"/>
      <c r="K538" s="15"/>
      <c r="L538" s="15"/>
      <c r="M538" s="15"/>
      <c r="N538" s="15"/>
      <c r="O538" s="14"/>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
      <c r="AV538" s="1"/>
      <c r="AW538" s="1"/>
      <c r="AX538" s="1"/>
      <c r="AY538" s="1"/>
      <c r="AZ538" s="1"/>
      <c r="BA538" s="1"/>
      <c r="BB538" s="1"/>
      <c r="BC538" s="1"/>
      <c r="BD538" s="1"/>
    </row>
    <row r="539" spans="1:56" ht="15" customHeight="1" x14ac:dyDescent="0.2">
      <c r="A539" s="51"/>
      <c r="B539" s="140" t="s">
        <v>218</v>
      </c>
      <c r="C539" s="141"/>
      <c r="D539" s="141"/>
      <c r="E539" s="141"/>
      <c r="F539" s="141"/>
      <c r="G539" s="141"/>
      <c r="H539" s="141"/>
      <c r="I539" s="141"/>
      <c r="J539" s="141"/>
      <c r="K539" s="141"/>
      <c r="L539" s="141"/>
      <c r="M539" s="141"/>
      <c r="N539" s="141"/>
      <c r="O539" s="141"/>
      <c r="P539" s="15"/>
      <c r="Q539" s="146">
        <f>SUM(AG429+AG431+Z461+Z463+Z465+Z467)</f>
        <v>0</v>
      </c>
      <c r="R539" s="147"/>
      <c r="S539" s="147"/>
      <c r="T539" s="147"/>
      <c r="U539" s="147"/>
      <c r="V539" s="147"/>
      <c r="W539" s="147"/>
      <c r="X539" s="148"/>
      <c r="Y539" s="119" t="s">
        <v>57</v>
      </c>
      <c r="Z539" s="119"/>
      <c r="AA539" s="15"/>
      <c r="AB539" s="15"/>
      <c r="AC539" s="15"/>
      <c r="AD539" s="15"/>
      <c r="AE539" s="15"/>
      <c r="AF539" s="15"/>
      <c r="AG539" s="15"/>
      <c r="AH539" s="15"/>
      <c r="AI539" s="15"/>
      <c r="AJ539" s="15"/>
      <c r="AK539" s="15"/>
      <c r="AL539" s="15"/>
      <c r="AM539" s="15"/>
      <c r="AN539" s="15"/>
      <c r="AO539" s="15"/>
      <c r="AP539" s="15"/>
      <c r="AQ539" s="15"/>
      <c r="AR539" s="15"/>
      <c r="AS539" s="15"/>
      <c r="AT539" s="15"/>
      <c r="AU539" s="1"/>
      <c r="AV539" s="1"/>
      <c r="AW539" s="1"/>
      <c r="AX539" s="1"/>
      <c r="AY539" s="1"/>
      <c r="AZ539" s="1"/>
      <c r="BA539" s="1"/>
      <c r="BB539" s="1"/>
      <c r="BC539" s="1"/>
      <c r="BD539" s="1"/>
    </row>
    <row r="540" spans="1:56" ht="2.25" customHeight="1" x14ac:dyDescent="0.2">
      <c r="A540" s="51"/>
      <c r="B540" s="15"/>
      <c r="C540" s="15"/>
      <c r="D540" s="15"/>
      <c r="E540" s="15"/>
      <c r="F540" s="15"/>
      <c r="G540" s="15"/>
      <c r="H540" s="15"/>
      <c r="I540" s="15"/>
      <c r="J540" s="15"/>
      <c r="K540" s="15"/>
      <c r="L540" s="15"/>
      <c r="M540" s="15"/>
      <c r="N540" s="15"/>
      <c r="O540" s="14"/>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c r="AU540" s="1"/>
      <c r="AV540" s="1"/>
      <c r="AW540" s="1"/>
      <c r="AX540" s="1"/>
      <c r="AY540" s="1"/>
      <c r="AZ540" s="1"/>
      <c r="BA540" s="1"/>
      <c r="BB540" s="1"/>
      <c r="BC540" s="1"/>
      <c r="BD540" s="1"/>
    </row>
    <row r="541" spans="1:56" ht="15" customHeight="1" x14ac:dyDescent="0.2">
      <c r="A541" s="51"/>
      <c r="B541" s="140" t="s">
        <v>105</v>
      </c>
      <c r="C541" s="141"/>
      <c r="D541" s="141"/>
      <c r="E541" s="141"/>
      <c r="F541" s="141"/>
      <c r="G541" s="141"/>
      <c r="H541" s="141"/>
      <c r="I541" s="141"/>
      <c r="J541" s="141"/>
      <c r="K541" s="141"/>
      <c r="L541" s="141"/>
      <c r="M541" s="141"/>
      <c r="N541" s="141"/>
      <c r="O541" s="141"/>
      <c r="P541" s="15"/>
      <c r="Q541" s="146">
        <f>Z501</f>
        <v>0</v>
      </c>
      <c r="R541" s="147"/>
      <c r="S541" s="147"/>
      <c r="T541" s="147"/>
      <c r="U541" s="147"/>
      <c r="V541" s="147"/>
      <c r="W541" s="147"/>
      <c r="X541" s="148"/>
      <c r="Y541" s="119" t="s">
        <v>57</v>
      </c>
      <c r="Z541" s="119"/>
      <c r="AA541" s="15"/>
      <c r="AB541" s="15"/>
      <c r="AC541" s="15"/>
      <c r="AD541" s="15"/>
      <c r="AE541" s="15"/>
      <c r="AF541" s="15"/>
      <c r="AG541" s="15"/>
      <c r="AH541" s="15"/>
      <c r="AI541" s="15"/>
      <c r="AJ541" s="15"/>
      <c r="AK541" s="15"/>
      <c r="AL541" s="15"/>
      <c r="AM541" s="15"/>
      <c r="AN541" s="15"/>
      <c r="AO541" s="15"/>
      <c r="AP541" s="15"/>
      <c r="AQ541" s="15"/>
      <c r="AR541" s="15"/>
      <c r="AS541" s="15"/>
      <c r="AT541" s="15"/>
      <c r="AU541" s="1"/>
      <c r="AV541" s="1"/>
      <c r="AW541" s="1"/>
      <c r="AX541" s="1"/>
      <c r="AY541" s="1"/>
      <c r="AZ541" s="1"/>
      <c r="BA541" s="1"/>
      <c r="BB541" s="1"/>
      <c r="BC541" s="1"/>
      <c r="BD541" s="1"/>
    </row>
    <row r="542" spans="1:56" ht="2.25" customHeight="1" x14ac:dyDescent="0.2">
      <c r="A542" s="51"/>
      <c r="B542" s="15"/>
      <c r="C542" s="15"/>
      <c r="D542" s="15"/>
      <c r="E542" s="15"/>
      <c r="F542" s="15"/>
      <c r="G542" s="15"/>
      <c r="H542" s="15"/>
      <c r="I542" s="15"/>
      <c r="J542" s="15"/>
      <c r="K542" s="15"/>
      <c r="L542" s="15"/>
      <c r="M542" s="15"/>
      <c r="N542" s="15"/>
      <c r="O542" s="14"/>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5"/>
      <c r="AT542" s="15"/>
      <c r="AU542" s="1"/>
      <c r="AV542" s="1"/>
      <c r="AW542" s="1"/>
      <c r="AX542" s="1"/>
      <c r="AY542" s="1"/>
      <c r="AZ542" s="1"/>
      <c r="BA542" s="1"/>
      <c r="BB542" s="1"/>
      <c r="BC542" s="1"/>
      <c r="BD542" s="1"/>
    </row>
    <row r="543" spans="1:56" ht="15" customHeight="1" x14ac:dyDescent="0.2">
      <c r="A543" s="51"/>
      <c r="B543" s="140" t="s">
        <v>106</v>
      </c>
      <c r="C543" s="141"/>
      <c r="D543" s="141"/>
      <c r="E543" s="141"/>
      <c r="F543" s="141"/>
      <c r="G543" s="141"/>
      <c r="H543" s="141"/>
      <c r="I543" s="141"/>
      <c r="J543" s="141"/>
      <c r="K543" s="141"/>
      <c r="L543" s="141"/>
      <c r="M543" s="141"/>
      <c r="N543" s="141"/>
      <c r="O543" s="141"/>
      <c r="P543" s="15"/>
      <c r="Q543" s="146">
        <f>Z503</f>
        <v>0</v>
      </c>
      <c r="R543" s="147"/>
      <c r="S543" s="147"/>
      <c r="T543" s="147"/>
      <c r="U543" s="147"/>
      <c r="V543" s="147"/>
      <c r="W543" s="147"/>
      <c r="X543" s="148"/>
      <c r="Y543" s="119" t="s">
        <v>57</v>
      </c>
      <c r="Z543" s="119"/>
      <c r="AA543" s="15"/>
      <c r="AB543" s="15"/>
      <c r="AC543" s="15"/>
      <c r="AD543" s="15"/>
      <c r="AE543" s="15"/>
      <c r="AF543" s="15"/>
      <c r="AG543" s="15"/>
      <c r="AH543" s="15"/>
      <c r="AI543" s="15"/>
      <c r="AJ543" s="15"/>
      <c r="AK543" s="15"/>
      <c r="AL543" s="15"/>
      <c r="AM543" s="15"/>
      <c r="AN543" s="15"/>
      <c r="AO543" s="15"/>
      <c r="AP543" s="15"/>
      <c r="AQ543" s="15"/>
      <c r="AR543" s="15"/>
      <c r="AS543" s="15"/>
      <c r="AT543" s="15"/>
      <c r="AU543" s="1"/>
      <c r="AV543" s="1"/>
      <c r="AW543" s="1"/>
      <c r="AX543" s="1"/>
      <c r="AY543" s="1"/>
      <c r="AZ543" s="1"/>
      <c r="BA543" s="1"/>
      <c r="BB543" s="1"/>
      <c r="BC543" s="1"/>
      <c r="BD543" s="1"/>
    </row>
    <row r="544" spans="1:56" ht="2.25" customHeight="1" x14ac:dyDescent="0.2">
      <c r="A544" s="51"/>
      <c r="B544" s="15"/>
      <c r="C544" s="15"/>
      <c r="D544" s="15"/>
      <c r="E544" s="15"/>
      <c r="F544" s="15"/>
      <c r="G544" s="15"/>
      <c r="H544" s="15"/>
      <c r="I544" s="15"/>
      <c r="J544" s="15"/>
      <c r="K544" s="15"/>
      <c r="L544" s="15"/>
      <c r="M544" s="15"/>
      <c r="N544" s="15"/>
      <c r="O544" s="14"/>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c r="AU544" s="1"/>
      <c r="AV544" s="1"/>
      <c r="AW544" s="1"/>
      <c r="AX544" s="1"/>
      <c r="AY544" s="1"/>
      <c r="AZ544" s="1"/>
      <c r="BA544" s="1"/>
      <c r="BB544" s="1"/>
      <c r="BC544" s="1"/>
      <c r="BD544" s="1"/>
    </row>
    <row r="545" spans="1:56" ht="15" customHeight="1" x14ac:dyDescent="0.2">
      <c r="A545" s="51"/>
      <c r="B545" s="157" t="s">
        <v>219</v>
      </c>
      <c r="C545" s="151"/>
      <c r="D545" s="151"/>
      <c r="E545" s="151"/>
      <c r="F545" s="151"/>
      <c r="G545" s="151"/>
      <c r="H545" s="151"/>
      <c r="I545" s="151"/>
      <c r="J545" s="151"/>
      <c r="K545" s="151"/>
      <c r="L545" s="151"/>
      <c r="M545" s="151"/>
      <c r="N545" s="151"/>
      <c r="O545" s="151"/>
      <c r="P545" s="15"/>
      <c r="Q545" s="15"/>
      <c r="R545" s="15"/>
      <c r="S545" s="15"/>
      <c r="T545" s="15"/>
      <c r="U545" s="15"/>
      <c r="V545" s="15"/>
      <c r="W545" s="15"/>
      <c r="X545" s="15"/>
      <c r="Y545" s="15"/>
      <c r="Z545" s="15"/>
      <c r="AA545" s="146">
        <f>IF(Z505&lt;&gt;0,Z505,0)+IF(AG433&lt;&gt;0,AG433,0)</f>
        <v>0</v>
      </c>
      <c r="AB545" s="147"/>
      <c r="AC545" s="147"/>
      <c r="AD545" s="147"/>
      <c r="AE545" s="147"/>
      <c r="AF545" s="147"/>
      <c r="AG545" s="147"/>
      <c r="AH545" s="148"/>
      <c r="AI545" s="119" t="s">
        <v>57</v>
      </c>
      <c r="AJ545" s="119"/>
      <c r="AK545" s="40"/>
      <c r="AL545" s="15"/>
      <c r="AM545" s="15"/>
      <c r="AN545" s="15"/>
      <c r="AO545" s="15"/>
      <c r="AP545" s="15"/>
      <c r="AQ545" s="15"/>
      <c r="AR545" s="15"/>
      <c r="AS545" s="15"/>
      <c r="AT545" s="15"/>
      <c r="AU545" s="1"/>
      <c r="AV545" s="1"/>
      <c r="AW545" s="1"/>
      <c r="AX545" s="1"/>
      <c r="AY545" s="1"/>
      <c r="AZ545" s="1"/>
      <c r="BA545" s="1"/>
      <c r="BB545" s="1"/>
      <c r="BC545" s="1"/>
      <c r="BD545" s="1"/>
    </row>
    <row r="546" spans="1:56" ht="2.25" customHeight="1" x14ac:dyDescent="0.2">
      <c r="A546" s="51"/>
      <c r="B546" s="15"/>
      <c r="C546" s="15"/>
      <c r="D546" s="15"/>
      <c r="E546" s="15"/>
      <c r="F546" s="15"/>
      <c r="G546" s="15"/>
      <c r="H546" s="15"/>
      <c r="I546" s="15"/>
      <c r="J546" s="15"/>
      <c r="K546" s="15"/>
      <c r="L546" s="15"/>
      <c r="M546" s="15"/>
      <c r="N546" s="15"/>
      <c r="O546" s="14"/>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c r="AT546" s="15"/>
      <c r="AU546" s="1"/>
      <c r="AV546" s="1"/>
      <c r="AW546" s="1"/>
      <c r="AX546" s="1"/>
      <c r="AY546" s="1"/>
      <c r="AZ546" s="1"/>
      <c r="BA546" s="1"/>
      <c r="BB546" s="1"/>
      <c r="BC546" s="1"/>
      <c r="BD546" s="1"/>
    </row>
    <row r="547" spans="1:56" ht="15" customHeight="1" x14ac:dyDescent="0.2">
      <c r="A547" s="51"/>
      <c r="B547" s="140" t="s">
        <v>107</v>
      </c>
      <c r="C547" s="141"/>
      <c r="D547" s="141"/>
      <c r="E547" s="141"/>
      <c r="F547" s="141"/>
      <c r="G547" s="141"/>
      <c r="H547" s="141"/>
      <c r="I547" s="141"/>
      <c r="J547" s="141"/>
      <c r="K547" s="141"/>
      <c r="L547" s="141"/>
      <c r="M547" s="141"/>
      <c r="N547" s="141"/>
      <c r="O547" s="141"/>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15"/>
      <c r="AQ547" s="15"/>
      <c r="AR547" s="15"/>
      <c r="AS547" s="15"/>
      <c r="AT547" s="15"/>
      <c r="AU547" s="1"/>
      <c r="AV547" s="1"/>
      <c r="AW547" s="1"/>
      <c r="AX547" s="1"/>
      <c r="AY547" s="1"/>
      <c r="AZ547" s="1"/>
      <c r="BA547" s="1"/>
      <c r="BB547" s="1"/>
      <c r="BC547" s="1"/>
      <c r="BD547" s="1"/>
    </row>
    <row r="548" spans="1:56" ht="15" customHeight="1" x14ac:dyDescent="0.2">
      <c r="A548" s="51"/>
      <c r="B548" s="141"/>
      <c r="C548" s="141"/>
      <c r="D548" s="141"/>
      <c r="E548" s="141"/>
      <c r="F548" s="141"/>
      <c r="G548" s="141"/>
      <c r="H548" s="141"/>
      <c r="I548" s="141"/>
      <c r="J548" s="141"/>
      <c r="K548" s="141"/>
      <c r="L548" s="141"/>
      <c r="M548" s="141"/>
      <c r="N548" s="141"/>
      <c r="O548" s="141"/>
      <c r="P548" s="15"/>
      <c r="Q548" s="146">
        <f>SUM(Z511,Z513,Z515,Z517)</f>
        <v>0</v>
      </c>
      <c r="R548" s="147"/>
      <c r="S548" s="147"/>
      <c r="T548" s="147"/>
      <c r="U548" s="147"/>
      <c r="V548" s="147"/>
      <c r="W548" s="147"/>
      <c r="X548" s="148"/>
      <c r="Y548" s="119" t="s">
        <v>57</v>
      </c>
      <c r="Z548" s="119"/>
      <c r="AA548" s="15"/>
      <c r="AB548" s="15"/>
      <c r="AC548" s="15"/>
      <c r="AD548" s="15"/>
      <c r="AE548" s="15"/>
      <c r="AF548" s="15"/>
      <c r="AG548" s="15"/>
      <c r="AH548" s="15"/>
      <c r="AI548" s="15"/>
      <c r="AJ548" s="15"/>
      <c r="AK548" s="15"/>
      <c r="AL548" s="15"/>
      <c r="AM548" s="15"/>
      <c r="AN548" s="15"/>
      <c r="AO548" s="15"/>
      <c r="AP548" s="15"/>
      <c r="AQ548" s="15"/>
      <c r="AR548" s="15"/>
      <c r="AS548" s="15"/>
      <c r="AT548" s="15"/>
      <c r="AU548" s="1"/>
      <c r="AV548" s="1"/>
      <c r="AW548" s="1"/>
      <c r="AX548" s="1"/>
      <c r="AY548" s="1"/>
      <c r="AZ548" s="1"/>
      <c r="BA548" s="1"/>
      <c r="BB548" s="1"/>
      <c r="BC548" s="1"/>
      <c r="BD548" s="1"/>
    </row>
    <row r="549" spans="1:56" ht="2.25" customHeight="1" x14ac:dyDescent="0.2">
      <c r="A549" s="51"/>
      <c r="B549" s="17"/>
      <c r="C549" s="17"/>
      <c r="D549" s="17"/>
      <c r="E549" s="17"/>
      <c r="F549" s="17"/>
      <c r="G549" s="17"/>
      <c r="H549" s="17"/>
      <c r="I549" s="17"/>
      <c r="J549" s="17"/>
      <c r="K549" s="17"/>
      <c r="L549" s="17"/>
      <c r="M549" s="17"/>
      <c r="N549" s="17"/>
      <c r="O549" s="17"/>
      <c r="P549" s="15"/>
      <c r="Q549" s="45"/>
      <c r="R549" s="45"/>
      <c r="S549" s="45"/>
      <c r="T549" s="45"/>
      <c r="U549" s="45"/>
      <c r="V549" s="45"/>
      <c r="W549" s="45"/>
      <c r="X549" s="45"/>
      <c r="Y549" s="15"/>
      <c r="Z549" s="15"/>
      <c r="AA549" s="15"/>
      <c r="AB549" s="15"/>
      <c r="AC549" s="15"/>
      <c r="AD549" s="15"/>
      <c r="AE549" s="15"/>
      <c r="AF549" s="15"/>
      <c r="AG549" s="15"/>
      <c r="AH549" s="15"/>
      <c r="AI549" s="15"/>
      <c r="AJ549" s="15"/>
      <c r="AK549" s="15"/>
      <c r="AL549" s="15"/>
      <c r="AM549" s="15"/>
      <c r="AN549" s="15"/>
      <c r="AO549" s="15"/>
      <c r="AP549" s="15"/>
      <c r="AQ549" s="15"/>
      <c r="AR549" s="15"/>
      <c r="AS549" s="15"/>
      <c r="AT549" s="15"/>
      <c r="AU549" s="1"/>
      <c r="AV549" s="1"/>
      <c r="AW549" s="1"/>
      <c r="AX549" s="1"/>
      <c r="AY549" s="1"/>
      <c r="AZ549" s="1"/>
      <c r="BA549" s="1"/>
      <c r="BB549" s="1"/>
      <c r="BC549" s="1"/>
      <c r="BD549" s="1"/>
    </row>
    <row r="550" spans="1:56" ht="15" customHeight="1" x14ac:dyDescent="0.2">
      <c r="A550" s="51"/>
      <c r="B550" s="140" t="s">
        <v>104</v>
      </c>
      <c r="C550" s="140"/>
      <c r="D550" s="140"/>
      <c r="E550" s="140"/>
      <c r="F550" s="140"/>
      <c r="G550" s="140"/>
      <c r="H550" s="140"/>
      <c r="I550" s="140"/>
      <c r="J550" s="140"/>
      <c r="K550" s="140"/>
      <c r="L550" s="140"/>
      <c r="M550" s="140"/>
      <c r="N550" s="140"/>
      <c r="O550" s="140"/>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5"/>
      <c r="AT550" s="15"/>
      <c r="AU550" s="1"/>
      <c r="AV550" s="1"/>
      <c r="AW550" s="1"/>
      <c r="AX550" s="1"/>
      <c r="AY550" s="1"/>
      <c r="AZ550" s="1"/>
      <c r="BA550" s="1"/>
      <c r="BB550" s="1"/>
      <c r="BC550" s="1"/>
      <c r="BD550" s="1"/>
    </row>
    <row r="551" spans="1:56" ht="15" customHeight="1" x14ac:dyDescent="0.2">
      <c r="A551" s="51"/>
      <c r="B551" s="140"/>
      <c r="C551" s="140"/>
      <c r="D551" s="140"/>
      <c r="E551" s="140"/>
      <c r="F551" s="140"/>
      <c r="G551" s="140"/>
      <c r="H551" s="140"/>
      <c r="I551" s="140"/>
      <c r="J551" s="140"/>
      <c r="K551" s="140"/>
      <c r="L551" s="140"/>
      <c r="M551" s="140"/>
      <c r="N551" s="140"/>
      <c r="O551" s="140"/>
      <c r="P551" s="15"/>
      <c r="Q551" s="146">
        <f>B525</f>
        <v>0</v>
      </c>
      <c r="R551" s="147"/>
      <c r="S551" s="147"/>
      <c r="T551" s="147"/>
      <c r="U551" s="147"/>
      <c r="V551" s="147"/>
      <c r="W551" s="147"/>
      <c r="X551" s="148"/>
      <c r="Y551" s="156" t="s">
        <v>57</v>
      </c>
      <c r="Z551" s="119"/>
      <c r="AA551" s="15"/>
      <c r="AB551" s="15"/>
      <c r="AC551" s="15"/>
      <c r="AD551" s="15"/>
      <c r="AE551" s="15"/>
      <c r="AF551" s="15"/>
      <c r="AG551" s="15"/>
      <c r="AH551" s="15"/>
      <c r="AI551" s="15"/>
      <c r="AJ551" s="15"/>
      <c r="AK551" s="15"/>
      <c r="AL551" s="15"/>
      <c r="AM551" s="15"/>
      <c r="AN551" s="15"/>
      <c r="AO551" s="15"/>
      <c r="AP551" s="15"/>
      <c r="AQ551" s="15"/>
      <c r="AR551" s="15"/>
      <c r="AS551" s="15"/>
      <c r="AT551" s="15"/>
      <c r="AU551" s="1"/>
      <c r="AV551" s="1"/>
      <c r="AW551" s="1"/>
      <c r="AX551" s="1"/>
      <c r="AY551" s="1"/>
      <c r="AZ551" s="1"/>
      <c r="BA551" s="1"/>
      <c r="BB551" s="1"/>
      <c r="BC551" s="1"/>
      <c r="BD551" s="1"/>
    </row>
    <row r="552" spans="1:56" ht="2.25" customHeight="1" x14ac:dyDescent="0.2">
      <c r="A552" s="51"/>
      <c r="B552" s="15"/>
      <c r="C552" s="15"/>
      <c r="D552" s="15"/>
      <c r="E552" s="15"/>
      <c r="F552" s="15"/>
      <c r="G552" s="15"/>
      <c r="H552" s="15"/>
      <c r="I552" s="15"/>
      <c r="J552" s="15"/>
      <c r="K552" s="15"/>
      <c r="L552" s="15"/>
      <c r="M552" s="15"/>
      <c r="N552" s="15"/>
      <c r="O552" s="14"/>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c r="AT552" s="15"/>
      <c r="AU552" s="1"/>
      <c r="AV552" s="1"/>
      <c r="AW552" s="1"/>
      <c r="AX552" s="1"/>
      <c r="AY552" s="1"/>
      <c r="AZ552" s="1"/>
      <c r="BA552" s="1"/>
      <c r="BB552" s="1"/>
      <c r="BC552" s="1"/>
      <c r="BD552" s="1"/>
    </row>
    <row r="553" spans="1:56" ht="15" customHeight="1" x14ac:dyDescent="0.2">
      <c r="A553" s="51"/>
      <c r="B553" s="140" t="s">
        <v>108</v>
      </c>
      <c r="C553" s="141"/>
      <c r="D553" s="141"/>
      <c r="E553" s="141"/>
      <c r="F553" s="141"/>
      <c r="G553" s="141"/>
      <c r="H553" s="141"/>
      <c r="I553" s="141"/>
      <c r="J553" s="141"/>
      <c r="K553" s="141"/>
      <c r="L553" s="141"/>
      <c r="M553" s="141"/>
      <c r="N553" s="141"/>
      <c r="O553" s="141"/>
      <c r="P553" s="15"/>
      <c r="Q553" s="153"/>
      <c r="R553" s="154"/>
      <c r="S553" s="154"/>
      <c r="T553" s="154"/>
      <c r="U553" s="154"/>
      <c r="V553" s="154"/>
      <c r="W553" s="154"/>
      <c r="X553" s="155"/>
      <c r="Y553" s="119" t="s">
        <v>57</v>
      </c>
      <c r="Z553" s="119"/>
      <c r="AA553" s="15"/>
      <c r="AB553" s="15"/>
      <c r="AC553" s="15"/>
      <c r="AD553" s="15"/>
      <c r="AE553" s="15"/>
      <c r="AF553" s="15"/>
      <c r="AG553" s="15"/>
      <c r="AH553" s="15"/>
      <c r="AI553" s="15"/>
      <c r="AJ553" s="15"/>
      <c r="AK553" s="15"/>
      <c r="AL553" s="15"/>
      <c r="AM553" s="15"/>
      <c r="AN553" s="15"/>
      <c r="AO553" s="15"/>
      <c r="AP553" s="15"/>
      <c r="AQ553" s="15"/>
      <c r="AR553" s="15"/>
      <c r="AS553" s="15"/>
      <c r="AT553" s="15"/>
      <c r="AU553" s="1"/>
      <c r="AV553" s="1"/>
      <c r="AW553" s="1"/>
      <c r="AX553" s="1"/>
      <c r="AY553" s="1"/>
      <c r="AZ553" s="1"/>
      <c r="BA553" s="1"/>
      <c r="BB553" s="1"/>
      <c r="BC553" s="1"/>
      <c r="BD553" s="1"/>
    </row>
    <row r="554" spans="1:56" ht="2.25" customHeight="1" x14ac:dyDescent="0.2">
      <c r="A554" s="51"/>
      <c r="B554" s="15"/>
      <c r="C554" s="15"/>
      <c r="D554" s="15"/>
      <c r="E554" s="15"/>
      <c r="F554" s="15"/>
      <c r="G554" s="15"/>
      <c r="H554" s="15"/>
      <c r="I554" s="15"/>
      <c r="J554" s="15"/>
      <c r="K554" s="15"/>
      <c r="L554" s="15"/>
      <c r="M554" s="15"/>
      <c r="N554" s="15"/>
      <c r="O554" s="14"/>
      <c r="P554" s="15"/>
      <c r="Q554" s="42"/>
      <c r="R554" s="42"/>
      <c r="S554" s="42"/>
      <c r="T554" s="42"/>
      <c r="U554" s="42"/>
      <c r="V554" s="42"/>
      <c r="W554" s="42"/>
      <c r="X554" s="42"/>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
      <c r="AV554" s="1"/>
      <c r="AW554" s="1"/>
      <c r="AX554" s="1"/>
      <c r="AY554" s="1"/>
      <c r="AZ554" s="1"/>
      <c r="BA554" s="1"/>
      <c r="BB554" s="1"/>
      <c r="BC554" s="1"/>
      <c r="BD554" s="1"/>
    </row>
    <row r="555" spans="1:56" ht="15" customHeight="1" x14ac:dyDescent="0.2">
      <c r="A555" s="51"/>
      <c r="B555" s="140" t="s">
        <v>109</v>
      </c>
      <c r="C555" s="141"/>
      <c r="D555" s="141"/>
      <c r="E555" s="141"/>
      <c r="F555" s="141"/>
      <c r="G555" s="141"/>
      <c r="H555" s="141"/>
      <c r="I555" s="141"/>
      <c r="J555" s="141"/>
      <c r="K555" s="141"/>
      <c r="L555" s="141"/>
      <c r="M555" s="141"/>
      <c r="N555" s="141"/>
      <c r="O555" s="141"/>
      <c r="P555" s="15"/>
      <c r="Q555" s="153"/>
      <c r="R555" s="154"/>
      <c r="S555" s="154"/>
      <c r="T555" s="154"/>
      <c r="U555" s="154"/>
      <c r="V555" s="154"/>
      <c r="W555" s="154"/>
      <c r="X555" s="155"/>
      <c r="Y555" s="119" t="s">
        <v>57</v>
      </c>
      <c r="Z555" s="119"/>
      <c r="AA555" s="15"/>
      <c r="AB555" s="15"/>
      <c r="AC555" s="15"/>
      <c r="AD555" s="15"/>
      <c r="AE555" s="15"/>
      <c r="AF555" s="15"/>
      <c r="AG555" s="15"/>
      <c r="AH555" s="15"/>
      <c r="AI555" s="15"/>
      <c r="AJ555" s="15"/>
      <c r="AK555" s="15"/>
      <c r="AL555" s="15"/>
      <c r="AM555" s="15"/>
      <c r="AN555" s="15"/>
      <c r="AO555" s="15"/>
      <c r="AP555" s="15"/>
      <c r="AQ555" s="15"/>
      <c r="AR555" s="15"/>
      <c r="AS555" s="15"/>
      <c r="AT555" s="15"/>
      <c r="AU555" s="1"/>
      <c r="AV555" s="1"/>
      <c r="AW555" s="1"/>
      <c r="AX555" s="1"/>
      <c r="AY555" s="1"/>
      <c r="AZ555" s="1"/>
      <c r="BA555" s="1"/>
      <c r="BB555" s="1"/>
      <c r="BC555" s="1"/>
      <c r="BD555" s="1"/>
    </row>
    <row r="556" spans="1:56" ht="2.25" customHeight="1" x14ac:dyDescent="0.2">
      <c r="A556" s="51"/>
      <c r="B556" s="15"/>
      <c r="C556" s="15"/>
      <c r="D556" s="15"/>
      <c r="E556" s="15"/>
      <c r="F556" s="15"/>
      <c r="G556" s="15"/>
      <c r="H556" s="15"/>
      <c r="I556" s="15"/>
      <c r="J556" s="15"/>
      <c r="K556" s="15"/>
      <c r="L556" s="15"/>
      <c r="M556" s="15"/>
      <c r="N556" s="15"/>
      <c r="O556" s="14"/>
      <c r="P556" s="15"/>
      <c r="Q556" s="42"/>
      <c r="R556" s="42"/>
      <c r="S556" s="42"/>
      <c r="T556" s="42"/>
      <c r="U556" s="42"/>
      <c r="V556" s="42"/>
      <c r="W556" s="42"/>
      <c r="X556" s="42"/>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
      <c r="AV556" s="1"/>
      <c r="AW556" s="1"/>
      <c r="AX556" s="1"/>
      <c r="AY556" s="1"/>
      <c r="AZ556" s="1"/>
      <c r="BA556" s="1"/>
      <c r="BB556" s="1"/>
      <c r="BC556" s="1"/>
      <c r="BD556" s="1"/>
    </row>
    <row r="557" spans="1:56" ht="15" customHeight="1" x14ac:dyDescent="0.2">
      <c r="A557" s="51"/>
      <c r="B557" s="140" t="s">
        <v>110</v>
      </c>
      <c r="C557" s="141"/>
      <c r="D557" s="141"/>
      <c r="E557" s="141"/>
      <c r="F557" s="141"/>
      <c r="G557" s="141"/>
      <c r="H557" s="141"/>
      <c r="I557" s="141"/>
      <c r="J557" s="141"/>
      <c r="K557" s="141"/>
      <c r="L557" s="141"/>
      <c r="M557" s="141"/>
      <c r="N557" s="141"/>
      <c r="O557" s="141"/>
      <c r="P557" s="15"/>
      <c r="Q557" s="153"/>
      <c r="R557" s="154"/>
      <c r="S557" s="154"/>
      <c r="T557" s="154"/>
      <c r="U557" s="154"/>
      <c r="V557" s="154"/>
      <c r="W557" s="154"/>
      <c r="X557" s="155"/>
      <c r="Y557" s="119" t="s">
        <v>57</v>
      </c>
      <c r="Z557" s="119"/>
      <c r="AA557" s="15"/>
      <c r="AB557" s="15"/>
      <c r="AC557" s="15"/>
      <c r="AD557" s="15"/>
      <c r="AE557" s="15"/>
      <c r="AF557" s="15"/>
      <c r="AG557" s="15"/>
      <c r="AH557" s="15"/>
      <c r="AI557" s="15"/>
      <c r="AJ557" s="15"/>
      <c r="AK557" s="15"/>
      <c r="AL557" s="15"/>
      <c r="AM557" s="15"/>
      <c r="AN557" s="15"/>
      <c r="AO557" s="15"/>
      <c r="AP557" s="15"/>
      <c r="AQ557" s="15"/>
      <c r="AR557" s="15"/>
      <c r="AS557" s="15"/>
      <c r="AT557" s="15"/>
      <c r="AU557" s="1"/>
      <c r="AV557" s="1"/>
      <c r="AW557" s="1"/>
      <c r="AX557" s="1"/>
      <c r="AY557" s="1"/>
      <c r="AZ557" s="1"/>
      <c r="BA557" s="1"/>
      <c r="BB557" s="1"/>
      <c r="BC557" s="1"/>
      <c r="BD557" s="1"/>
    </row>
    <row r="558" spans="1:56" ht="2.25" customHeight="1" x14ac:dyDescent="0.2">
      <c r="A558" s="51"/>
      <c r="B558" s="15"/>
      <c r="C558" s="15"/>
      <c r="D558" s="15"/>
      <c r="E558" s="15"/>
      <c r="F558" s="15"/>
      <c r="G558" s="15"/>
      <c r="H558" s="15"/>
      <c r="I558" s="15"/>
      <c r="J558" s="15"/>
      <c r="K558" s="15"/>
      <c r="L558" s="15"/>
      <c r="M558" s="15"/>
      <c r="N558" s="15"/>
      <c r="O558" s="14"/>
      <c r="P558" s="15"/>
      <c r="Q558" s="42"/>
      <c r="R558" s="42"/>
      <c r="S558" s="42"/>
      <c r="T558" s="42"/>
      <c r="U558" s="42"/>
      <c r="V558" s="42"/>
      <c r="W558" s="42"/>
      <c r="X558" s="42"/>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
      <c r="AV558" s="1"/>
      <c r="AW558" s="1"/>
      <c r="AX558" s="1"/>
      <c r="AY558" s="1"/>
      <c r="AZ558" s="1"/>
      <c r="BA558" s="1"/>
      <c r="BB558" s="1"/>
      <c r="BC558" s="1"/>
      <c r="BD558" s="1"/>
    </row>
    <row r="559" spans="1:56" ht="15" customHeight="1" x14ac:dyDescent="0.2">
      <c r="A559" s="51"/>
      <c r="B559" s="140" t="s">
        <v>111</v>
      </c>
      <c r="C559" s="141"/>
      <c r="D559" s="141"/>
      <c r="E559" s="141"/>
      <c r="F559" s="141"/>
      <c r="G559" s="141"/>
      <c r="H559" s="141"/>
      <c r="I559" s="141"/>
      <c r="J559" s="141"/>
      <c r="K559" s="141"/>
      <c r="L559" s="141"/>
      <c r="M559" s="141"/>
      <c r="N559" s="141"/>
      <c r="O559" s="141"/>
      <c r="P559" s="15"/>
      <c r="Q559" s="153"/>
      <c r="R559" s="154"/>
      <c r="S559" s="154"/>
      <c r="T559" s="154"/>
      <c r="U559" s="154"/>
      <c r="V559" s="154"/>
      <c r="W559" s="154"/>
      <c r="X559" s="155"/>
      <c r="Y559" s="119" t="s">
        <v>57</v>
      </c>
      <c r="Z559" s="119"/>
      <c r="AA559" s="15"/>
      <c r="AB559" s="15"/>
      <c r="AC559" s="15"/>
      <c r="AD559" s="15"/>
      <c r="AE559" s="15"/>
      <c r="AF559" s="15"/>
      <c r="AG559" s="15"/>
      <c r="AH559" s="15"/>
      <c r="AI559" s="15"/>
      <c r="AJ559" s="15"/>
      <c r="AK559" s="15"/>
      <c r="AL559" s="15"/>
      <c r="AM559" s="15"/>
      <c r="AN559" s="15"/>
      <c r="AO559" s="15"/>
      <c r="AP559" s="15"/>
      <c r="AQ559" s="15"/>
      <c r="AR559" s="15"/>
      <c r="AS559" s="15"/>
      <c r="AT559" s="15"/>
      <c r="AU559" s="1"/>
      <c r="AV559" s="1"/>
      <c r="AW559" s="1"/>
      <c r="AX559" s="1"/>
      <c r="AY559" s="1"/>
      <c r="AZ559" s="1"/>
      <c r="BA559" s="1"/>
      <c r="BB559" s="1"/>
      <c r="BC559" s="1"/>
      <c r="BD559" s="1"/>
    </row>
    <row r="560" spans="1:56" ht="2.25" customHeight="1" x14ac:dyDescent="0.2">
      <c r="A560" s="51"/>
      <c r="B560" s="15"/>
      <c r="C560" s="15"/>
      <c r="D560" s="15"/>
      <c r="E560" s="15"/>
      <c r="F560" s="15"/>
      <c r="G560" s="15"/>
      <c r="H560" s="15"/>
      <c r="I560" s="15"/>
      <c r="J560" s="15"/>
      <c r="K560" s="15"/>
      <c r="L560" s="15"/>
      <c r="M560" s="15"/>
      <c r="N560" s="15"/>
      <c r="O560" s="14"/>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c r="AT560" s="15"/>
      <c r="AU560" s="1"/>
      <c r="AV560" s="1"/>
      <c r="AW560" s="1"/>
      <c r="AX560" s="1"/>
      <c r="AY560" s="1"/>
      <c r="AZ560" s="1"/>
      <c r="BA560" s="1"/>
      <c r="BB560" s="1"/>
      <c r="BC560" s="1"/>
      <c r="BD560" s="1"/>
    </row>
    <row r="561" spans="1:56" ht="15" customHeight="1" x14ac:dyDescent="0.2">
      <c r="A561" s="51"/>
      <c r="B561" s="140" t="s">
        <v>70</v>
      </c>
      <c r="C561" s="141"/>
      <c r="D561" s="141"/>
      <c r="E561" s="141"/>
      <c r="F561" s="141"/>
      <c r="G561" s="141"/>
      <c r="H561" s="141"/>
      <c r="I561" s="141"/>
      <c r="J561" s="141"/>
      <c r="K561" s="141"/>
      <c r="L561" s="141"/>
      <c r="M561" s="141"/>
      <c r="N561" s="141"/>
      <c r="O561" s="141"/>
      <c r="P561" s="15"/>
      <c r="Q561" s="146">
        <f>SUM(Q537+Q539+Q541+Q543+Q548+Q551+Q553+Q555+Q557+Q559)</f>
        <v>0</v>
      </c>
      <c r="R561" s="147"/>
      <c r="S561" s="147"/>
      <c r="T561" s="147"/>
      <c r="U561" s="147"/>
      <c r="V561" s="147"/>
      <c r="W561" s="147"/>
      <c r="X561" s="148"/>
      <c r="Y561" s="119" t="s">
        <v>57</v>
      </c>
      <c r="Z561" s="119"/>
      <c r="AA561" s="15"/>
      <c r="AB561" s="15"/>
      <c r="AC561" s="15"/>
      <c r="AD561" s="15"/>
      <c r="AE561" s="15"/>
      <c r="AF561" s="15"/>
      <c r="AG561" s="15"/>
      <c r="AH561" s="15"/>
      <c r="AI561" s="15"/>
      <c r="AJ561" s="15"/>
      <c r="AK561" s="15"/>
      <c r="AL561" s="15"/>
      <c r="AM561" s="15"/>
      <c r="AN561" s="15"/>
      <c r="AO561" s="15"/>
      <c r="AP561" s="15"/>
      <c r="AQ561" s="15"/>
      <c r="AR561" s="15"/>
      <c r="AS561" s="15"/>
      <c r="AT561" s="15"/>
      <c r="AU561" s="1"/>
      <c r="AV561" s="1"/>
      <c r="AW561" s="1"/>
      <c r="AX561" s="1"/>
      <c r="AY561" s="1"/>
      <c r="AZ561" s="1"/>
      <c r="BA561" s="1"/>
      <c r="BB561" s="1"/>
      <c r="BC561" s="1"/>
      <c r="BD561" s="1"/>
    </row>
    <row r="562" spans="1:56" ht="15" customHeight="1" x14ac:dyDescent="0.2">
      <c r="A562" s="51"/>
      <c r="B562" s="16"/>
      <c r="C562" s="17"/>
      <c r="D562" s="17"/>
      <c r="E562" s="17"/>
      <c r="F562" s="17"/>
      <c r="G562" s="17"/>
      <c r="H562" s="17"/>
      <c r="I562" s="17"/>
      <c r="J562" s="17"/>
      <c r="K562" s="17"/>
      <c r="L562" s="17"/>
      <c r="M562" s="17"/>
      <c r="N562" s="17"/>
      <c r="O562" s="17"/>
      <c r="P562" s="15"/>
      <c r="Q562" s="45"/>
      <c r="R562" s="45"/>
      <c r="S562" s="45"/>
      <c r="T562" s="45"/>
      <c r="U562" s="45"/>
      <c r="V562" s="45"/>
      <c r="W562" s="45"/>
      <c r="X562" s="45"/>
      <c r="Y562" s="15"/>
      <c r="Z562" s="15"/>
      <c r="AA562" s="15"/>
      <c r="AB562" s="15"/>
      <c r="AC562" s="15"/>
      <c r="AD562" s="15"/>
      <c r="AE562" s="15"/>
      <c r="AF562" s="15"/>
      <c r="AG562" s="15"/>
      <c r="AH562" s="15"/>
      <c r="AI562" s="15"/>
      <c r="AJ562" s="15"/>
      <c r="AK562" s="15"/>
      <c r="AL562" s="15"/>
      <c r="AM562" s="15"/>
      <c r="AN562" s="15"/>
      <c r="AO562" s="15"/>
      <c r="AP562" s="15"/>
      <c r="AQ562" s="15"/>
      <c r="AR562" s="15"/>
      <c r="AS562" s="15"/>
      <c r="AT562" s="15"/>
      <c r="AU562" s="1"/>
      <c r="AV562" s="1"/>
      <c r="AW562" s="1"/>
      <c r="AX562" s="1"/>
      <c r="AY562" s="1"/>
      <c r="AZ562" s="1"/>
      <c r="BA562" s="1"/>
      <c r="BB562" s="1"/>
      <c r="BC562" s="1"/>
      <c r="BD562" s="1"/>
    </row>
    <row r="563" spans="1:56" ht="2.25" customHeight="1" x14ac:dyDescent="0.2">
      <c r="A563" s="140"/>
      <c r="B563" s="140"/>
      <c r="C563" s="140"/>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c r="AB563" s="140"/>
      <c r="AC563" s="140"/>
      <c r="AD563" s="140"/>
      <c r="AE563" s="140"/>
      <c r="AF563" s="140"/>
      <c r="AG563" s="140"/>
      <c r="AH563" s="140"/>
      <c r="AI563" s="140"/>
      <c r="AJ563" s="140"/>
      <c r="AK563" s="140"/>
      <c r="AL563" s="140"/>
      <c r="AM563" s="140"/>
      <c r="AN563" s="140"/>
      <c r="AO563" s="140"/>
      <c r="AP563" s="140"/>
      <c r="AQ563" s="15"/>
      <c r="AR563" s="15"/>
      <c r="AS563" s="15"/>
      <c r="AT563" s="15"/>
      <c r="AU563" s="1"/>
      <c r="AV563" s="1"/>
      <c r="AW563" s="1"/>
      <c r="AX563" s="1"/>
      <c r="AY563" s="1"/>
      <c r="AZ563" s="1"/>
      <c r="BA563" s="1"/>
      <c r="BB563" s="1"/>
      <c r="BC563" s="1"/>
      <c r="BD563" s="1"/>
    </row>
    <row r="564" spans="1:56" ht="15" customHeight="1" x14ac:dyDescent="0.2">
      <c r="A564" s="51"/>
      <c r="B564" s="149" t="s">
        <v>112</v>
      </c>
      <c r="C564" s="149"/>
      <c r="D564" s="149"/>
      <c r="E564" s="149"/>
      <c r="F564" s="149"/>
      <c r="G564" s="149"/>
      <c r="H564" s="149"/>
      <c r="I564" s="149"/>
      <c r="J564" s="149"/>
      <c r="K564" s="149"/>
      <c r="L564" s="149"/>
      <c r="M564" s="149"/>
      <c r="N564" s="149"/>
      <c r="O564" s="149"/>
      <c r="P564" s="149"/>
      <c r="Q564" s="149"/>
      <c r="R564" s="149"/>
      <c r="S564" s="149"/>
      <c r="T564" s="149"/>
      <c r="U564" s="149"/>
      <c r="V564" s="149"/>
      <c r="W564" s="149"/>
      <c r="X564" s="149"/>
      <c r="Y564" s="149"/>
      <c r="Z564" s="149"/>
      <c r="AA564" s="149"/>
      <c r="AB564" s="149"/>
      <c r="AC564" s="149"/>
      <c r="AD564" s="149"/>
      <c r="AE564" s="149"/>
      <c r="AF564" s="149"/>
      <c r="AG564" s="149"/>
      <c r="AH564" s="149"/>
      <c r="AI564" s="149"/>
      <c r="AJ564" s="149"/>
      <c r="AK564" s="149"/>
      <c r="AL564" s="149"/>
      <c r="AM564" s="149"/>
      <c r="AN564" s="149"/>
      <c r="AO564" s="149"/>
      <c r="AP564" s="150"/>
      <c r="AQ564" s="15"/>
      <c r="AR564" s="15"/>
      <c r="AS564" s="15"/>
      <c r="AT564" s="15"/>
      <c r="AU564" s="1"/>
      <c r="AV564" s="1"/>
      <c r="AW564" s="1"/>
      <c r="AX564" s="1"/>
      <c r="AY564" s="1"/>
      <c r="AZ564" s="1"/>
      <c r="BA564" s="1"/>
      <c r="BB564" s="1"/>
      <c r="BC564" s="1"/>
      <c r="BD564" s="1"/>
    </row>
    <row r="565" spans="1:56" ht="2.25" customHeight="1" x14ac:dyDescent="0.2">
      <c r="A565" s="51"/>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5"/>
      <c r="AQ565" s="15"/>
      <c r="AR565" s="15"/>
      <c r="AS565" s="15"/>
      <c r="AT565" s="15"/>
      <c r="AU565" s="1"/>
      <c r="AV565" s="1"/>
      <c r="AW565" s="1"/>
      <c r="AX565" s="1"/>
      <c r="AY565" s="1"/>
      <c r="AZ565" s="1"/>
      <c r="BA565" s="1"/>
      <c r="BB565" s="1"/>
      <c r="BC565" s="1"/>
      <c r="BD565" s="1"/>
    </row>
    <row r="566" spans="1:56" ht="15" customHeight="1" x14ac:dyDescent="0.2">
      <c r="A566" s="51">
        <v>52</v>
      </c>
      <c r="B566" s="151" t="s">
        <v>113</v>
      </c>
      <c r="C566" s="151"/>
      <c r="D566" s="151"/>
      <c r="E566" s="151"/>
      <c r="F566" s="151"/>
      <c r="G566" s="151"/>
      <c r="H566" s="151"/>
      <c r="I566" s="151"/>
      <c r="J566" s="151"/>
      <c r="K566" s="151"/>
      <c r="L566" s="151"/>
      <c r="M566" s="151"/>
      <c r="N566" s="151"/>
      <c r="O566" s="151"/>
      <c r="P566" s="151"/>
      <c r="Q566" s="151"/>
      <c r="R566" s="151"/>
      <c r="S566" s="151"/>
      <c r="T566" s="151"/>
      <c r="U566" s="151"/>
      <c r="V566" s="151"/>
      <c r="W566" s="151"/>
      <c r="X566" s="151"/>
      <c r="Y566" s="151"/>
      <c r="Z566" s="151"/>
      <c r="AA566" s="151"/>
      <c r="AB566" s="151"/>
      <c r="AC566" s="151"/>
      <c r="AD566" s="151"/>
      <c r="AE566" s="151"/>
      <c r="AF566" s="151"/>
      <c r="AG566" s="151"/>
      <c r="AH566" s="151"/>
      <c r="AI566" s="151"/>
      <c r="AJ566" s="151"/>
      <c r="AK566" s="151"/>
      <c r="AL566" s="151"/>
      <c r="AM566" s="151"/>
      <c r="AN566" s="151"/>
      <c r="AO566" s="151"/>
      <c r="AP566" s="151"/>
      <c r="AQ566" s="15"/>
      <c r="AR566" s="15"/>
      <c r="AS566" s="15"/>
      <c r="AT566" s="15"/>
      <c r="AU566" s="1"/>
      <c r="AV566" s="1"/>
      <c r="AW566" s="1"/>
      <c r="AX566" s="1"/>
      <c r="AY566" s="1"/>
      <c r="AZ566" s="1"/>
      <c r="BA566" s="1"/>
      <c r="BB566" s="1"/>
      <c r="BC566" s="1"/>
      <c r="BD566" s="1"/>
    </row>
    <row r="567" spans="1:56" ht="15" customHeight="1" x14ac:dyDescent="0.2">
      <c r="A567" s="51"/>
      <c r="B567" s="151"/>
      <c r="C567" s="151"/>
      <c r="D567" s="151"/>
      <c r="E567" s="151"/>
      <c r="F567" s="151"/>
      <c r="G567" s="151"/>
      <c r="H567" s="151"/>
      <c r="I567" s="151"/>
      <c r="J567" s="151"/>
      <c r="K567" s="151"/>
      <c r="L567" s="151"/>
      <c r="M567" s="151"/>
      <c r="N567" s="151"/>
      <c r="O567" s="151"/>
      <c r="P567" s="151"/>
      <c r="Q567" s="151"/>
      <c r="R567" s="151"/>
      <c r="S567" s="151"/>
      <c r="T567" s="151"/>
      <c r="U567" s="151"/>
      <c r="V567" s="151"/>
      <c r="W567" s="151"/>
      <c r="X567" s="151"/>
      <c r="Y567" s="151"/>
      <c r="Z567" s="151"/>
      <c r="AA567" s="151"/>
      <c r="AB567" s="151"/>
      <c r="AC567" s="151"/>
      <c r="AD567" s="151"/>
      <c r="AE567" s="151"/>
      <c r="AF567" s="151"/>
      <c r="AG567" s="151"/>
      <c r="AH567" s="151"/>
      <c r="AI567" s="151"/>
      <c r="AJ567" s="151"/>
      <c r="AK567" s="151"/>
      <c r="AL567" s="151"/>
      <c r="AM567" s="151"/>
      <c r="AN567" s="151"/>
      <c r="AO567" s="151"/>
      <c r="AP567" s="151"/>
      <c r="AQ567" s="15"/>
      <c r="AR567" s="15"/>
      <c r="AS567" s="15"/>
      <c r="AT567" s="15"/>
      <c r="AU567" s="1"/>
      <c r="AV567" s="1"/>
      <c r="AW567" s="1"/>
      <c r="AX567" s="1"/>
      <c r="AY567" s="1"/>
      <c r="AZ567" s="1"/>
      <c r="BA567" s="1"/>
      <c r="BB567" s="1"/>
      <c r="BC567" s="1"/>
      <c r="BD567" s="1"/>
    </row>
    <row r="568" spans="1:56" ht="2.25" customHeight="1" x14ac:dyDescent="0.2">
      <c r="A568" s="51"/>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c r="AP568" s="15"/>
      <c r="AQ568" s="15"/>
      <c r="AR568" s="15"/>
      <c r="AS568" s="15"/>
      <c r="AT568" s="15"/>
      <c r="AU568" s="1"/>
      <c r="AV568" s="1"/>
      <c r="AW568" s="1"/>
      <c r="AX568" s="1"/>
      <c r="AY568" s="1"/>
      <c r="AZ568" s="1"/>
      <c r="BA568" s="1"/>
      <c r="BB568" s="1"/>
      <c r="BC568" s="1"/>
      <c r="BD568" s="1"/>
    </row>
    <row r="569" spans="1:56" ht="14.25" customHeight="1" x14ac:dyDescent="0.2">
      <c r="A569" s="51"/>
      <c r="B569" s="15"/>
      <c r="C569" s="15"/>
      <c r="D569" s="15"/>
      <c r="E569" s="15"/>
      <c r="F569" s="15"/>
      <c r="G569" s="15"/>
      <c r="H569" s="15"/>
      <c r="I569" s="15"/>
      <c r="J569" s="15"/>
      <c r="K569" s="15"/>
      <c r="L569" s="15"/>
      <c r="M569" s="15"/>
      <c r="N569" s="15"/>
      <c r="O569" s="15"/>
      <c r="P569" s="152" t="s">
        <v>114</v>
      </c>
      <c r="Q569" s="152"/>
      <c r="R569" s="152"/>
      <c r="S569" s="152"/>
      <c r="T569" s="152"/>
      <c r="U569" s="152"/>
      <c r="V569" s="15"/>
      <c r="W569" s="152" t="s">
        <v>220</v>
      </c>
      <c r="X569" s="152"/>
      <c r="Y569" s="152"/>
      <c r="Z569" s="152"/>
      <c r="AA569" s="152"/>
      <c r="AB569" s="152"/>
      <c r="AC569" s="15"/>
      <c r="AD569" s="152" t="s">
        <v>115</v>
      </c>
      <c r="AE569" s="152"/>
      <c r="AF569" s="152"/>
      <c r="AG569" s="152"/>
      <c r="AH569" s="152"/>
      <c r="AI569" s="152"/>
      <c r="AJ569" s="15"/>
      <c r="AK569" s="152" t="s">
        <v>116</v>
      </c>
      <c r="AL569" s="152"/>
      <c r="AM569" s="152"/>
      <c r="AN569" s="152"/>
      <c r="AO569" s="152"/>
      <c r="AP569" s="152"/>
      <c r="AQ569" s="15"/>
      <c r="AR569" s="15"/>
      <c r="AS569" s="15"/>
      <c r="AT569" s="15"/>
      <c r="AU569" s="1"/>
      <c r="AV569" s="1"/>
      <c r="AW569" s="1"/>
      <c r="AX569" s="1"/>
      <c r="AY569" s="1"/>
      <c r="AZ569" s="1"/>
      <c r="BA569" s="1"/>
      <c r="BB569" s="1"/>
      <c r="BC569" s="1"/>
      <c r="BD569" s="1"/>
    </row>
    <row r="570" spans="1:56" ht="15" customHeight="1" x14ac:dyDescent="0.2">
      <c r="A570" s="51"/>
      <c r="B570" s="15"/>
      <c r="C570" s="15"/>
      <c r="D570" s="15"/>
      <c r="E570" s="15"/>
      <c r="F570" s="15"/>
      <c r="G570" s="15"/>
      <c r="H570" s="15"/>
      <c r="I570" s="15"/>
      <c r="J570" s="15"/>
      <c r="K570" s="15"/>
      <c r="L570" s="15"/>
      <c r="M570" s="15"/>
      <c r="N570" s="15"/>
      <c r="O570" s="15"/>
      <c r="P570" s="152"/>
      <c r="Q570" s="152"/>
      <c r="R570" s="152"/>
      <c r="S570" s="152"/>
      <c r="T570" s="152"/>
      <c r="U570" s="152"/>
      <c r="V570" s="15"/>
      <c r="W570" s="152"/>
      <c r="X570" s="152"/>
      <c r="Y570" s="152"/>
      <c r="Z570" s="152"/>
      <c r="AA570" s="152"/>
      <c r="AB570" s="152"/>
      <c r="AC570" s="15"/>
      <c r="AD570" s="152"/>
      <c r="AE570" s="152"/>
      <c r="AF570" s="152"/>
      <c r="AG570" s="152"/>
      <c r="AH570" s="152"/>
      <c r="AI570" s="152"/>
      <c r="AJ570" s="15"/>
      <c r="AK570" s="152"/>
      <c r="AL570" s="152"/>
      <c r="AM570" s="152"/>
      <c r="AN570" s="152"/>
      <c r="AO570" s="152"/>
      <c r="AP570" s="152"/>
      <c r="AQ570" s="15"/>
      <c r="AR570" s="15"/>
      <c r="AS570" s="15"/>
      <c r="AT570" s="15"/>
      <c r="AU570" s="1"/>
      <c r="AV570" s="1"/>
      <c r="AW570" s="1"/>
      <c r="AX570" s="1"/>
      <c r="AY570" s="1"/>
      <c r="AZ570" s="1"/>
      <c r="BA570" s="1"/>
      <c r="BB570" s="1"/>
      <c r="BC570" s="1"/>
      <c r="BD570" s="1"/>
    </row>
    <row r="571" spans="1:56" ht="15" customHeight="1" x14ac:dyDescent="0.2">
      <c r="A571" s="51"/>
      <c r="B571" s="15"/>
      <c r="C571" s="15"/>
      <c r="D571" s="15"/>
      <c r="E571" s="15"/>
      <c r="F571" s="15"/>
      <c r="G571" s="15"/>
      <c r="H571" s="15"/>
      <c r="I571" s="15"/>
      <c r="J571" s="15"/>
      <c r="K571" s="15"/>
      <c r="L571" s="15"/>
      <c r="M571" s="15"/>
      <c r="N571" s="15"/>
      <c r="O571" s="15"/>
      <c r="P571" s="152"/>
      <c r="Q571" s="152"/>
      <c r="R571" s="152"/>
      <c r="S571" s="152"/>
      <c r="T571" s="152"/>
      <c r="U571" s="152"/>
      <c r="V571" s="15"/>
      <c r="W571" s="152"/>
      <c r="X571" s="152"/>
      <c r="Y571" s="152"/>
      <c r="Z571" s="152"/>
      <c r="AA571" s="152"/>
      <c r="AB571" s="152"/>
      <c r="AC571" s="15"/>
      <c r="AD571" s="152"/>
      <c r="AE571" s="152"/>
      <c r="AF571" s="152"/>
      <c r="AG571" s="152"/>
      <c r="AH571" s="152"/>
      <c r="AI571" s="152"/>
      <c r="AJ571" s="15"/>
      <c r="AK571" s="152"/>
      <c r="AL571" s="152"/>
      <c r="AM571" s="152"/>
      <c r="AN571" s="152"/>
      <c r="AO571" s="152"/>
      <c r="AP571" s="152"/>
      <c r="AQ571" s="15"/>
      <c r="AR571" s="15"/>
      <c r="AS571" s="15"/>
      <c r="AT571" s="15"/>
      <c r="AU571" s="1"/>
      <c r="AV571" s="1"/>
      <c r="AW571" s="1"/>
      <c r="AX571" s="1"/>
      <c r="AY571" s="1"/>
      <c r="AZ571" s="1"/>
      <c r="BA571" s="1"/>
      <c r="BB571" s="1"/>
      <c r="BC571" s="1"/>
      <c r="BD571" s="1"/>
    </row>
    <row r="572" spans="1:56" ht="15" customHeight="1" x14ac:dyDescent="0.2">
      <c r="A572" s="51"/>
      <c r="B572" s="15"/>
      <c r="C572" s="15"/>
      <c r="D572" s="15"/>
      <c r="E572" s="15"/>
      <c r="F572" s="15"/>
      <c r="G572" s="15"/>
      <c r="H572" s="15"/>
      <c r="I572" s="15"/>
      <c r="J572" s="15"/>
      <c r="K572" s="15"/>
      <c r="L572" s="15"/>
      <c r="M572" s="15"/>
      <c r="N572" s="15"/>
      <c r="O572" s="15"/>
      <c r="P572" s="152"/>
      <c r="Q572" s="152"/>
      <c r="R572" s="152"/>
      <c r="S572" s="152"/>
      <c r="T572" s="152"/>
      <c r="U572" s="152"/>
      <c r="V572" s="15"/>
      <c r="W572" s="152"/>
      <c r="X572" s="152"/>
      <c r="Y572" s="152"/>
      <c r="Z572" s="152"/>
      <c r="AA572" s="152"/>
      <c r="AB572" s="152"/>
      <c r="AC572" s="15"/>
      <c r="AD572" s="152"/>
      <c r="AE572" s="152"/>
      <c r="AF572" s="152"/>
      <c r="AG572" s="152"/>
      <c r="AH572" s="152"/>
      <c r="AI572" s="152"/>
      <c r="AJ572" s="15"/>
      <c r="AK572" s="152"/>
      <c r="AL572" s="152"/>
      <c r="AM572" s="152"/>
      <c r="AN572" s="152"/>
      <c r="AO572" s="152"/>
      <c r="AP572" s="152"/>
      <c r="AQ572" s="15"/>
      <c r="AR572" s="15"/>
      <c r="AS572" s="15"/>
      <c r="AT572" s="15"/>
      <c r="AU572" s="1"/>
      <c r="AV572" s="1"/>
      <c r="AW572" s="1"/>
      <c r="AX572" s="1"/>
      <c r="AY572" s="1"/>
      <c r="AZ572" s="1"/>
      <c r="BA572" s="1"/>
      <c r="BB572" s="1"/>
      <c r="BC572" s="1"/>
      <c r="BD572" s="1"/>
    </row>
    <row r="573" spans="1:56" ht="4.5" customHeight="1" x14ac:dyDescent="0.2">
      <c r="A573" s="51"/>
      <c r="B573" s="15"/>
      <c r="C573" s="15"/>
      <c r="D573" s="15"/>
      <c r="E573" s="15"/>
      <c r="F573" s="15"/>
      <c r="G573" s="15"/>
      <c r="H573" s="15"/>
      <c r="I573" s="15"/>
      <c r="J573" s="15"/>
      <c r="K573" s="15"/>
      <c r="L573" s="15"/>
      <c r="M573" s="15"/>
      <c r="N573" s="15"/>
      <c r="O573" s="15"/>
      <c r="P573" s="152"/>
      <c r="Q573" s="152"/>
      <c r="R573" s="152"/>
      <c r="S573" s="152"/>
      <c r="T573" s="152"/>
      <c r="U573" s="152"/>
      <c r="V573" s="15"/>
      <c r="W573" s="152"/>
      <c r="X573" s="152"/>
      <c r="Y573" s="152"/>
      <c r="Z573" s="152"/>
      <c r="AA573" s="152"/>
      <c r="AB573" s="152"/>
      <c r="AC573" s="15"/>
      <c r="AD573" s="152"/>
      <c r="AE573" s="152"/>
      <c r="AF573" s="152"/>
      <c r="AG573" s="152"/>
      <c r="AH573" s="152"/>
      <c r="AI573" s="152"/>
      <c r="AJ573" s="15"/>
      <c r="AK573" s="152"/>
      <c r="AL573" s="152"/>
      <c r="AM573" s="152"/>
      <c r="AN573" s="152"/>
      <c r="AO573" s="152"/>
      <c r="AP573" s="152"/>
      <c r="AQ573" s="15"/>
      <c r="AR573" s="15"/>
      <c r="AS573" s="15"/>
      <c r="AT573" s="15"/>
      <c r="AU573" s="1"/>
      <c r="AV573" s="1"/>
      <c r="AW573" s="1"/>
      <c r="AX573" s="1"/>
      <c r="AY573" s="1"/>
      <c r="AZ573" s="1"/>
      <c r="BA573" s="1"/>
      <c r="BB573" s="1"/>
      <c r="BC573" s="1"/>
      <c r="BD573" s="1"/>
    </row>
    <row r="574" spans="1:56" ht="13.5" customHeight="1" x14ac:dyDescent="0.2">
      <c r="A574" s="51"/>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c r="AP574" s="15"/>
      <c r="AQ574" s="15"/>
      <c r="AR574" s="15"/>
      <c r="AS574" s="15"/>
      <c r="AT574" s="15"/>
      <c r="AU574" s="1"/>
      <c r="AV574" s="1"/>
      <c r="AW574" s="1"/>
      <c r="AX574" s="1"/>
      <c r="AY574" s="1"/>
      <c r="AZ574" s="1"/>
      <c r="BA574" s="1"/>
      <c r="BB574" s="1"/>
      <c r="BC574" s="1"/>
      <c r="BD574" s="1"/>
    </row>
    <row r="575" spans="1:56" ht="13.5" customHeight="1" x14ac:dyDescent="0.2">
      <c r="A575" s="51"/>
      <c r="B575" s="140" t="s">
        <v>93</v>
      </c>
      <c r="C575" s="141"/>
      <c r="D575" s="141"/>
      <c r="E575" s="141"/>
      <c r="F575" s="141"/>
      <c r="G575" s="141"/>
      <c r="H575" s="141"/>
      <c r="I575" s="141"/>
      <c r="J575" s="141"/>
      <c r="K575" s="141"/>
      <c r="L575" s="141"/>
      <c r="M575" s="141"/>
      <c r="N575" s="141"/>
      <c r="O575" s="15"/>
      <c r="P575" s="142">
        <f>AL370</f>
        <v>0</v>
      </c>
      <c r="Q575" s="143"/>
      <c r="R575" s="143"/>
      <c r="S575" s="144"/>
      <c r="T575" s="119" t="s">
        <v>69</v>
      </c>
      <c r="U575" s="119"/>
      <c r="V575" s="15"/>
      <c r="W575" s="142">
        <f>J450</f>
        <v>0</v>
      </c>
      <c r="X575" s="143"/>
      <c r="Y575" s="143"/>
      <c r="Z575" s="144"/>
      <c r="AA575" s="119" t="s">
        <v>69</v>
      </c>
      <c r="AB575" s="119"/>
      <c r="AC575" s="15"/>
      <c r="AD575" s="142">
        <f>SUM(P575,W575)</f>
        <v>0</v>
      </c>
      <c r="AE575" s="143"/>
      <c r="AF575" s="143"/>
      <c r="AG575" s="144"/>
      <c r="AH575" s="119" t="s">
        <v>69</v>
      </c>
      <c r="AI575" s="119"/>
      <c r="AJ575" s="15"/>
      <c r="AK575" s="142">
        <f>Q311</f>
        <v>0</v>
      </c>
      <c r="AL575" s="143"/>
      <c r="AM575" s="143"/>
      <c r="AN575" s="144"/>
      <c r="AO575" s="119" t="s">
        <v>69</v>
      </c>
      <c r="AP575" s="119"/>
      <c r="AQ575" s="15"/>
      <c r="AR575" s="15"/>
      <c r="AS575" s="15"/>
      <c r="AT575" s="15"/>
      <c r="AU575" s="1"/>
      <c r="AV575" s="1"/>
      <c r="AW575" s="1"/>
      <c r="AX575" s="1"/>
      <c r="AY575" s="1"/>
      <c r="AZ575" s="1"/>
      <c r="BA575" s="1"/>
      <c r="BB575" s="1"/>
      <c r="BC575" s="1"/>
      <c r="BD575" s="1"/>
    </row>
    <row r="576" spans="1:56" ht="2.25" customHeight="1" x14ac:dyDescent="0.2">
      <c r="A576" s="51"/>
      <c r="B576" s="15"/>
      <c r="C576" s="15"/>
      <c r="D576" s="15"/>
      <c r="E576" s="15"/>
      <c r="F576" s="15"/>
      <c r="G576" s="15"/>
      <c r="H576" s="15"/>
      <c r="I576" s="15"/>
      <c r="J576" s="15"/>
      <c r="K576" s="15"/>
      <c r="L576" s="15"/>
      <c r="M576" s="15"/>
      <c r="N576" s="14"/>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c r="AP576" s="15"/>
      <c r="AQ576" s="15"/>
      <c r="AR576" s="15"/>
      <c r="AS576" s="15"/>
      <c r="AT576" s="15"/>
      <c r="AU576" s="1"/>
      <c r="AV576" s="1"/>
      <c r="AW576" s="1"/>
      <c r="AX576" s="1"/>
      <c r="AY576" s="1"/>
      <c r="AZ576" s="1"/>
      <c r="BA576" s="1"/>
      <c r="BB576" s="1"/>
      <c r="BC576" s="1"/>
      <c r="BD576" s="1"/>
    </row>
    <row r="577" spans="1:56" ht="13.5" customHeight="1" x14ac:dyDescent="0.2">
      <c r="A577" s="51"/>
      <c r="B577" s="140" t="s">
        <v>94</v>
      </c>
      <c r="C577" s="141"/>
      <c r="D577" s="141"/>
      <c r="E577" s="141"/>
      <c r="F577" s="141"/>
      <c r="G577" s="141"/>
      <c r="H577" s="141"/>
      <c r="I577" s="141"/>
      <c r="J577" s="141"/>
      <c r="K577" s="141"/>
      <c r="L577" s="141"/>
      <c r="M577" s="141"/>
      <c r="N577" s="141"/>
      <c r="O577" s="15"/>
      <c r="P577" s="142">
        <f>AK396</f>
        <v>0</v>
      </c>
      <c r="Q577" s="143"/>
      <c r="R577" s="143"/>
      <c r="S577" s="144"/>
      <c r="T577" s="119" t="s">
        <v>69</v>
      </c>
      <c r="U577" s="119"/>
      <c r="V577" s="15"/>
      <c r="W577" s="142">
        <f>J452</f>
        <v>0</v>
      </c>
      <c r="X577" s="143"/>
      <c r="Y577" s="143"/>
      <c r="Z577" s="144"/>
      <c r="AA577" s="119" t="s">
        <v>69</v>
      </c>
      <c r="AB577" s="119"/>
      <c r="AC577" s="15"/>
      <c r="AD577" s="142">
        <f>SUM(P577,W577)</f>
        <v>0</v>
      </c>
      <c r="AE577" s="143"/>
      <c r="AF577" s="143"/>
      <c r="AG577" s="144"/>
      <c r="AH577" s="119" t="s">
        <v>69</v>
      </c>
      <c r="AI577" s="119"/>
      <c r="AJ577" s="15"/>
      <c r="AK577" s="142">
        <f>B315</f>
        <v>0</v>
      </c>
      <c r="AL577" s="143"/>
      <c r="AM577" s="143"/>
      <c r="AN577" s="144"/>
      <c r="AO577" s="119" t="s">
        <v>69</v>
      </c>
      <c r="AP577" s="119"/>
      <c r="AQ577" s="15"/>
      <c r="AR577" s="15"/>
      <c r="AS577" s="15"/>
      <c r="AT577" s="15"/>
      <c r="AU577" s="1"/>
      <c r="AV577" s="1"/>
      <c r="AW577" s="1"/>
      <c r="AX577" s="1"/>
      <c r="AY577" s="1"/>
      <c r="AZ577" s="1"/>
      <c r="BA577" s="1"/>
      <c r="BB577" s="1"/>
      <c r="BC577" s="1"/>
      <c r="BD577" s="1"/>
    </row>
    <row r="578" spans="1:56" ht="2.25" customHeight="1" x14ac:dyDescent="0.2">
      <c r="A578" s="51"/>
      <c r="B578" s="15"/>
      <c r="C578" s="15"/>
      <c r="D578" s="15"/>
      <c r="E578" s="15"/>
      <c r="F578" s="15"/>
      <c r="G578" s="15"/>
      <c r="H578" s="15"/>
      <c r="I578" s="15"/>
      <c r="J578" s="15"/>
      <c r="K578" s="15"/>
      <c r="L578" s="15"/>
      <c r="M578" s="15"/>
      <c r="N578" s="14"/>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c r="AP578" s="15"/>
      <c r="AQ578" s="15"/>
      <c r="AR578" s="15"/>
      <c r="AS578" s="15"/>
      <c r="AT578" s="15"/>
      <c r="AU578" s="1"/>
      <c r="AV578" s="1"/>
      <c r="AW578" s="1"/>
      <c r="AX578" s="1"/>
      <c r="AY578" s="1"/>
      <c r="AZ578" s="1"/>
      <c r="BA578" s="1"/>
      <c r="BB578" s="1"/>
      <c r="BC578" s="1"/>
      <c r="BD578" s="1"/>
    </row>
    <row r="579" spans="1:56" ht="13.5" customHeight="1" x14ac:dyDescent="0.2">
      <c r="A579" s="51"/>
      <c r="B579" s="140" t="s">
        <v>95</v>
      </c>
      <c r="C579" s="141"/>
      <c r="D579" s="141"/>
      <c r="E579" s="141"/>
      <c r="F579" s="141"/>
      <c r="G579" s="141"/>
      <c r="H579" s="141"/>
      <c r="I579" s="141"/>
      <c r="J579" s="141"/>
      <c r="K579" s="141"/>
      <c r="L579" s="141"/>
      <c r="M579" s="141"/>
      <c r="N579" s="141"/>
      <c r="O579" s="15"/>
      <c r="P579" s="142">
        <f>SUM(Q400,Q402,Q404,Q406,Q408,Q410)</f>
        <v>0</v>
      </c>
      <c r="Q579" s="143"/>
      <c r="R579" s="143"/>
      <c r="S579" s="144"/>
      <c r="T579" s="119" t="s">
        <v>69</v>
      </c>
      <c r="U579" s="119"/>
      <c r="V579" s="15"/>
      <c r="W579" s="142">
        <f>J454</f>
        <v>0</v>
      </c>
      <c r="X579" s="143"/>
      <c r="Y579" s="143"/>
      <c r="Z579" s="144"/>
      <c r="AA579" s="119" t="s">
        <v>69</v>
      </c>
      <c r="AB579" s="119"/>
      <c r="AC579" s="15"/>
      <c r="AD579" s="142">
        <f>SUM(P579,W579)</f>
        <v>0</v>
      </c>
      <c r="AE579" s="143"/>
      <c r="AF579" s="143"/>
      <c r="AG579" s="144"/>
      <c r="AH579" s="119" t="s">
        <v>69</v>
      </c>
      <c r="AI579" s="119"/>
      <c r="AJ579" s="15"/>
      <c r="AK579" s="145"/>
      <c r="AL579" s="145"/>
      <c r="AM579" s="145"/>
      <c r="AN579" s="145"/>
      <c r="AO579" s="145"/>
      <c r="AP579" s="145"/>
      <c r="AQ579" s="15"/>
      <c r="AR579" s="15"/>
      <c r="AS579" s="15"/>
      <c r="AT579" s="15"/>
      <c r="AU579" s="1"/>
      <c r="AV579" s="1"/>
      <c r="AW579" s="1"/>
      <c r="AX579" s="1"/>
      <c r="AY579" s="1"/>
      <c r="AZ579" s="1"/>
      <c r="BA579" s="1"/>
      <c r="BB579" s="1"/>
      <c r="BC579" s="1"/>
      <c r="BD579" s="1"/>
    </row>
    <row r="580" spans="1:56" ht="2.25" customHeight="1" x14ac:dyDescent="0.2">
      <c r="A580" s="51"/>
      <c r="B580" s="15"/>
      <c r="C580" s="15"/>
      <c r="D580" s="15"/>
      <c r="E580" s="15"/>
      <c r="F580" s="15"/>
      <c r="G580" s="15"/>
      <c r="H580" s="15"/>
      <c r="I580" s="15"/>
      <c r="J580" s="15"/>
      <c r="K580" s="15"/>
      <c r="L580" s="15"/>
      <c r="M580" s="15"/>
      <c r="N580" s="14"/>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c r="AP580" s="15"/>
      <c r="AQ580" s="15"/>
      <c r="AR580" s="15"/>
      <c r="AS580" s="15"/>
      <c r="AT580" s="15"/>
      <c r="AU580" s="1"/>
      <c r="AV580" s="1"/>
      <c r="AW580" s="1"/>
      <c r="AX580" s="1"/>
      <c r="AY580" s="1"/>
      <c r="AZ580" s="1"/>
      <c r="BA580" s="1"/>
      <c r="BB580" s="1"/>
      <c r="BC580" s="1"/>
      <c r="BD580" s="1"/>
    </row>
    <row r="581" spans="1:56" ht="13.5" customHeight="1" x14ac:dyDescent="0.2">
      <c r="A581" s="51"/>
      <c r="B581" s="140" t="s">
        <v>74</v>
      </c>
      <c r="C581" s="141"/>
      <c r="D581" s="141"/>
      <c r="E581" s="141"/>
      <c r="F581" s="141"/>
      <c r="G581" s="141"/>
      <c r="H581" s="141"/>
      <c r="I581" s="141"/>
      <c r="J581" s="141"/>
      <c r="K581" s="141"/>
      <c r="L581" s="141"/>
      <c r="M581" s="141"/>
      <c r="N581" s="141"/>
      <c r="O581" s="15"/>
      <c r="P581" s="142">
        <f>Q414</f>
        <v>0</v>
      </c>
      <c r="Q581" s="143"/>
      <c r="R581" s="143"/>
      <c r="S581" s="144"/>
      <c r="T581" s="119" t="s">
        <v>69</v>
      </c>
      <c r="U581" s="119"/>
      <c r="V581" s="15"/>
      <c r="W581" s="142">
        <f>Q486</f>
        <v>0</v>
      </c>
      <c r="X581" s="143"/>
      <c r="Y581" s="143"/>
      <c r="Z581" s="144"/>
      <c r="AA581" s="119" t="s">
        <v>69</v>
      </c>
      <c r="AB581" s="119"/>
      <c r="AC581" s="15"/>
      <c r="AD581" s="142">
        <f>SUM(P581,W581)</f>
        <v>0</v>
      </c>
      <c r="AE581" s="143"/>
      <c r="AF581" s="143"/>
      <c r="AG581" s="144"/>
      <c r="AH581" s="119" t="s">
        <v>69</v>
      </c>
      <c r="AI581" s="119"/>
      <c r="AJ581" s="15"/>
      <c r="AK581" s="142">
        <f>Q321</f>
        <v>0</v>
      </c>
      <c r="AL581" s="143"/>
      <c r="AM581" s="143"/>
      <c r="AN581" s="144"/>
      <c r="AO581" s="119" t="s">
        <v>69</v>
      </c>
      <c r="AP581" s="119"/>
      <c r="AQ581" s="15"/>
      <c r="AR581" s="15"/>
      <c r="AS581" s="15"/>
      <c r="AT581" s="15"/>
      <c r="AU581" s="1"/>
      <c r="AV581" s="1"/>
      <c r="AW581" s="1"/>
      <c r="AX581" s="1"/>
      <c r="AY581" s="1"/>
      <c r="AZ581" s="1"/>
      <c r="BA581" s="1"/>
      <c r="BB581" s="1"/>
      <c r="BC581" s="1"/>
      <c r="BD581" s="1"/>
    </row>
    <row r="582" spans="1:56" ht="2.25" customHeight="1" x14ac:dyDescent="0.2">
      <c r="A582" s="51"/>
      <c r="B582" s="15"/>
      <c r="C582" s="15"/>
      <c r="D582" s="15"/>
      <c r="E582" s="15"/>
      <c r="F582" s="15"/>
      <c r="G582" s="15"/>
      <c r="H582" s="15"/>
      <c r="I582" s="15"/>
      <c r="J582" s="15"/>
      <c r="K582" s="15"/>
      <c r="L582" s="15"/>
      <c r="M582" s="15"/>
      <c r="N582" s="14"/>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c r="AP582" s="15"/>
      <c r="AQ582" s="15"/>
      <c r="AR582" s="15"/>
      <c r="AS582" s="15"/>
      <c r="AT582" s="15"/>
      <c r="AU582" s="1"/>
      <c r="AV582" s="1"/>
      <c r="AW582" s="1"/>
      <c r="AX582" s="1"/>
      <c r="AY582" s="1"/>
      <c r="AZ582" s="1"/>
      <c r="BA582" s="1"/>
      <c r="BB582" s="1"/>
      <c r="BC582" s="1"/>
      <c r="BD582" s="1"/>
    </row>
    <row r="583" spans="1:56" ht="13.5" customHeight="1" x14ac:dyDescent="0.2">
      <c r="A583" s="51"/>
      <c r="B583" s="140" t="s">
        <v>73</v>
      </c>
      <c r="C583" s="141"/>
      <c r="D583" s="141"/>
      <c r="E583" s="141"/>
      <c r="F583" s="141"/>
      <c r="G583" s="141"/>
      <c r="H583" s="141"/>
      <c r="I583" s="141"/>
      <c r="J583" s="141"/>
      <c r="K583" s="141"/>
      <c r="L583" s="141"/>
      <c r="M583" s="141"/>
      <c r="N583" s="141"/>
      <c r="O583" s="15"/>
      <c r="P583" s="142">
        <f>Q418</f>
        <v>0</v>
      </c>
      <c r="Q583" s="143"/>
      <c r="R583" s="143"/>
      <c r="S583" s="144"/>
      <c r="T583" s="119" t="s">
        <v>69</v>
      </c>
      <c r="U583" s="119"/>
      <c r="V583" s="15"/>
      <c r="W583" s="142">
        <f>Q486+Q488</f>
        <v>0</v>
      </c>
      <c r="X583" s="143"/>
      <c r="Y583" s="143"/>
      <c r="Z583" s="144"/>
      <c r="AA583" s="119" t="s">
        <v>69</v>
      </c>
      <c r="AB583" s="119"/>
      <c r="AC583" s="15"/>
      <c r="AD583" s="142">
        <f>SUM(P583,W583)</f>
        <v>0</v>
      </c>
      <c r="AE583" s="143"/>
      <c r="AF583" s="143"/>
      <c r="AG583" s="144"/>
      <c r="AH583" s="119" t="s">
        <v>69</v>
      </c>
      <c r="AI583" s="119"/>
      <c r="AJ583" s="15"/>
      <c r="AK583" s="142">
        <f>Q319</f>
        <v>0</v>
      </c>
      <c r="AL583" s="143"/>
      <c r="AM583" s="143"/>
      <c r="AN583" s="144"/>
      <c r="AO583" s="119" t="s">
        <v>69</v>
      </c>
      <c r="AP583" s="119"/>
      <c r="AQ583" s="15"/>
      <c r="AR583" s="15"/>
      <c r="AS583" s="15"/>
      <c r="AT583" s="15"/>
      <c r="AU583" s="1"/>
      <c r="AV583" s="1"/>
      <c r="AW583" s="1"/>
      <c r="AX583" s="1"/>
      <c r="AY583" s="1"/>
      <c r="AZ583" s="1"/>
      <c r="BA583" s="1"/>
      <c r="BB583" s="1"/>
      <c r="BC583" s="1"/>
      <c r="BD583" s="1"/>
    </row>
    <row r="584" spans="1:56" ht="2.25" customHeight="1" x14ac:dyDescent="0.2">
      <c r="A584" s="51"/>
      <c r="B584" s="15"/>
      <c r="C584" s="15"/>
      <c r="D584" s="15"/>
      <c r="E584" s="15"/>
      <c r="F584" s="15"/>
      <c r="G584" s="15"/>
      <c r="H584" s="15"/>
      <c r="I584" s="15"/>
      <c r="J584" s="15"/>
      <c r="K584" s="15"/>
      <c r="L584" s="15"/>
      <c r="M584" s="15"/>
      <c r="N584" s="14"/>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c r="AP584" s="15"/>
      <c r="AQ584" s="15"/>
      <c r="AR584" s="15"/>
      <c r="AS584" s="15"/>
      <c r="AT584" s="15"/>
      <c r="AU584" s="1"/>
      <c r="AV584" s="1"/>
      <c r="AW584" s="1"/>
      <c r="AX584" s="1"/>
      <c r="AY584" s="1"/>
      <c r="AZ584" s="1"/>
      <c r="BA584" s="1"/>
      <c r="BB584" s="1"/>
      <c r="BC584" s="1"/>
      <c r="BD584" s="1"/>
    </row>
    <row r="585" spans="1:56" ht="13.5" customHeight="1" x14ac:dyDescent="0.2">
      <c r="A585" s="51"/>
      <c r="B585" s="140" t="s">
        <v>75</v>
      </c>
      <c r="C585" s="141"/>
      <c r="D585" s="141"/>
      <c r="E585" s="141"/>
      <c r="F585" s="141"/>
      <c r="G585" s="141"/>
      <c r="H585" s="141"/>
      <c r="I585" s="141"/>
      <c r="J585" s="141"/>
      <c r="K585" s="141"/>
      <c r="L585" s="141"/>
      <c r="M585" s="141"/>
      <c r="N585" s="141"/>
      <c r="O585" s="15"/>
      <c r="P585" s="142">
        <f>Q416</f>
        <v>0</v>
      </c>
      <c r="Q585" s="143"/>
      <c r="R585" s="143"/>
      <c r="S585" s="144"/>
      <c r="T585" s="119" t="s">
        <v>69</v>
      </c>
      <c r="U585" s="119"/>
      <c r="V585" s="15"/>
      <c r="W585" s="142">
        <f>Q490</f>
        <v>0</v>
      </c>
      <c r="X585" s="143"/>
      <c r="Y585" s="143"/>
      <c r="Z585" s="144"/>
      <c r="AA585" s="119" t="s">
        <v>69</v>
      </c>
      <c r="AB585" s="119"/>
      <c r="AC585" s="15"/>
      <c r="AD585" s="142">
        <f>SUM(P585,W585)</f>
        <v>0</v>
      </c>
      <c r="AE585" s="143"/>
      <c r="AF585" s="143"/>
      <c r="AG585" s="144"/>
      <c r="AH585" s="119" t="s">
        <v>69</v>
      </c>
      <c r="AI585" s="119"/>
      <c r="AJ585" s="15"/>
      <c r="AK585" s="142">
        <f>Q323</f>
        <v>0</v>
      </c>
      <c r="AL585" s="143"/>
      <c r="AM585" s="143"/>
      <c r="AN585" s="144"/>
      <c r="AO585" s="119" t="s">
        <v>69</v>
      </c>
      <c r="AP585" s="119"/>
      <c r="AQ585" s="15"/>
      <c r="AR585" s="15"/>
      <c r="AS585" s="15"/>
      <c r="AT585" s="15"/>
      <c r="AU585" s="1"/>
      <c r="AV585" s="1"/>
      <c r="AW585" s="1"/>
      <c r="AX585" s="1"/>
      <c r="AY585" s="1"/>
      <c r="AZ585" s="1"/>
      <c r="BA585" s="1"/>
      <c r="BB585" s="1"/>
      <c r="BC585" s="1"/>
      <c r="BD585" s="1"/>
    </row>
    <row r="586" spans="1:56" ht="2.25" customHeight="1" x14ac:dyDescent="0.2">
      <c r="A586" s="51"/>
      <c r="B586" s="15"/>
      <c r="C586" s="15"/>
      <c r="D586" s="15"/>
      <c r="E586" s="15"/>
      <c r="F586" s="15"/>
      <c r="G586" s="15"/>
      <c r="H586" s="15"/>
      <c r="I586" s="15"/>
      <c r="J586" s="15"/>
      <c r="K586" s="15"/>
      <c r="L586" s="15"/>
      <c r="M586" s="15"/>
      <c r="N586" s="14"/>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c r="AP586" s="15"/>
      <c r="AQ586" s="15"/>
      <c r="AR586" s="15"/>
      <c r="AS586" s="15"/>
      <c r="AT586" s="15"/>
      <c r="AU586" s="1"/>
      <c r="AV586" s="1"/>
      <c r="AW586" s="1"/>
      <c r="AX586" s="1"/>
      <c r="AY586" s="1"/>
      <c r="AZ586" s="1"/>
      <c r="BA586" s="1"/>
      <c r="BB586" s="1"/>
      <c r="BC586" s="1"/>
      <c r="BD586" s="1"/>
    </row>
    <row r="587" spans="1:56" ht="13.5" customHeight="1" x14ac:dyDescent="0.2">
      <c r="A587" s="51"/>
      <c r="B587" s="140" t="s">
        <v>76</v>
      </c>
      <c r="C587" s="141"/>
      <c r="D587" s="141"/>
      <c r="E587" s="141"/>
      <c r="F587" s="141"/>
      <c r="G587" s="141"/>
      <c r="H587" s="141"/>
      <c r="I587" s="141"/>
      <c r="J587" s="141"/>
      <c r="K587" s="141"/>
      <c r="L587" s="141"/>
      <c r="M587" s="141"/>
      <c r="N587" s="141"/>
      <c r="O587" s="15"/>
      <c r="P587" s="142">
        <f>Q420</f>
        <v>0</v>
      </c>
      <c r="Q587" s="143"/>
      <c r="R587" s="143"/>
      <c r="S587" s="144"/>
      <c r="T587" s="119" t="s">
        <v>69</v>
      </c>
      <c r="U587" s="119"/>
      <c r="V587" s="15"/>
      <c r="W587" s="142">
        <f>Q492</f>
        <v>0</v>
      </c>
      <c r="X587" s="143"/>
      <c r="Y587" s="143"/>
      <c r="Z587" s="144"/>
      <c r="AA587" s="119" t="s">
        <v>69</v>
      </c>
      <c r="AB587" s="119"/>
      <c r="AC587" s="15"/>
      <c r="AD587" s="142">
        <f>SUM(P587,W587)</f>
        <v>0</v>
      </c>
      <c r="AE587" s="143"/>
      <c r="AF587" s="143"/>
      <c r="AG587" s="144"/>
      <c r="AH587" s="119" t="s">
        <v>69</v>
      </c>
      <c r="AI587" s="119"/>
      <c r="AJ587" s="15"/>
      <c r="AK587" s="142">
        <f>Q325</f>
        <v>0</v>
      </c>
      <c r="AL587" s="143"/>
      <c r="AM587" s="143"/>
      <c r="AN587" s="144"/>
      <c r="AO587" s="119" t="s">
        <v>69</v>
      </c>
      <c r="AP587" s="119"/>
      <c r="AQ587" s="15"/>
      <c r="AR587" s="15"/>
      <c r="AS587" s="15"/>
      <c r="AT587" s="15"/>
      <c r="AU587" s="1"/>
      <c r="AV587" s="1"/>
      <c r="AW587" s="1"/>
      <c r="AX587" s="1"/>
      <c r="AY587" s="1"/>
      <c r="AZ587" s="1"/>
      <c r="BA587" s="1"/>
      <c r="BB587" s="1"/>
      <c r="BC587" s="1"/>
      <c r="BD587" s="1"/>
    </row>
    <row r="588" spans="1:56" ht="13.5" customHeight="1" x14ac:dyDescent="0.2">
      <c r="A588" s="51"/>
      <c r="B588" s="16"/>
      <c r="C588" s="17"/>
      <c r="D588" s="17"/>
      <c r="E588" s="17"/>
      <c r="F588" s="17"/>
      <c r="G588" s="17"/>
      <c r="H588" s="17"/>
      <c r="I588" s="17"/>
      <c r="J588" s="17"/>
      <c r="K588" s="17"/>
      <c r="L588" s="17"/>
      <c r="M588" s="17"/>
      <c r="N588" s="17"/>
      <c r="O588" s="15"/>
      <c r="P588" s="10"/>
      <c r="Q588" s="10"/>
      <c r="R588" s="10"/>
      <c r="S588" s="10"/>
      <c r="T588" s="15"/>
      <c r="U588" s="15"/>
      <c r="V588" s="15"/>
      <c r="W588" s="10"/>
      <c r="X588" s="10"/>
      <c r="Y588" s="10"/>
      <c r="Z588" s="10"/>
      <c r="AA588" s="15"/>
      <c r="AB588" s="15"/>
      <c r="AC588" s="15"/>
      <c r="AD588" s="10"/>
      <c r="AE588" s="10"/>
      <c r="AF588" s="10"/>
      <c r="AG588" s="10"/>
      <c r="AH588" s="15"/>
      <c r="AI588" s="15"/>
      <c r="AJ588" s="15"/>
      <c r="AK588" s="10"/>
      <c r="AL588" s="10"/>
      <c r="AM588" s="10"/>
      <c r="AN588" s="10"/>
      <c r="AO588" s="15"/>
      <c r="AP588" s="15"/>
      <c r="AQ588" s="15"/>
      <c r="AR588" s="15"/>
      <c r="AS588" s="15"/>
      <c r="AT588" s="15"/>
      <c r="AU588" s="1"/>
      <c r="AV588" s="1"/>
      <c r="AW588" s="1"/>
      <c r="AX588" s="1"/>
      <c r="AY588" s="1"/>
      <c r="AZ588" s="1"/>
      <c r="BA588" s="1"/>
      <c r="BB588" s="1"/>
      <c r="BC588" s="1"/>
      <c r="BD588" s="1"/>
    </row>
    <row r="589" spans="1:56" ht="2.25" customHeight="1" x14ac:dyDescent="0.2">
      <c r="A589" s="54"/>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c r="AP589" s="15"/>
      <c r="AQ589" s="15"/>
      <c r="AR589" s="15"/>
      <c r="AS589" s="15"/>
      <c r="AT589" s="15"/>
      <c r="AU589" s="1"/>
      <c r="AV589" s="1"/>
      <c r="AW589" s="1"/>
      <c r="AX589" s="1"/>
      <c r="AY589" s="1"/>
      <c r="AZ589" s="1"/>
      <c r="BA589" s="1"/>
      <c r="BB589" s="1"/>
      <c r="BC589" s="1"/>
      <c r="BD589" s="1"/>
    </row>
    <row r="590" spans="1:56" ht="15" customHeight="1" x14ac:dyDescent="0.2">
      <c r="A590" s="51"/>
      <c r="B590" s="118" t="s">
        <v>117</v>
      </c>
      <c r="C590" s="118"/>
      <c r="D590" s="118"/>
      <c r="E590" s="118"/>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9"/>
      <c r="AQ590" s="15"/>
      <c r="AR590" s="15"/>
      <c r="AS590" s="15"/>
      <c r="AT590" s="15"/>
      <c r="AU590" s="1"/>
      <c r="AV590" s="1"/>
      <c r="AW590" s="1"/>
      <c r="AX590" s="1"/>
      <c r="AY590" s="1"/>
      <c r="AZ590" s="1"/>
      <c r="BA590" s="1"/>
      <c r="BB590" s="1"/>
      <c r="BC590" s="1"/>
      <c r="BD590" s="1"/>
    </row>
    <row r="591" spans="1:56" ht="2.25" customHeight="1" x14ac:dyDescent="0.2">
      <c r="A591" s="51"/>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5"/>
      <c r="AT591" s="15"/>
      <c r="AU591" s="1"/>
      <c r="AV591" s="1"/>
      <c r="AW591" s="1"/>
      <c r="AX591" s="1"/>
      <c r="AY591" s="1"/>
      <c r="AZ591" s="1"/>
      <c r="BA591" s="1"/>
      <c r="BB591" s="1"/>
      <c r="BC591" s="1"/>
      <c r="BD591" s="1"/>
    </row>
    <row r="592" spans="1:56" ht="15" customHeight="1" x14ac:dyDescent="0.2">
      <c r="A592" s="51">
        <v>53</v>
      </c>
      <c r="B592" s="120" t="s">
        <v>221</v>
      </c>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0"/>
      <c r="AL592" s="120"/>
      <c r="AM592" s="120"/>
      <c r="AN592" s="120"/>
      <c r="AO592" s="120"/>
      <c r="AP592" s="120"/>
      <c r="AQ592" s="15"/>
      <c r="AR592" s="15"/>
      <c r="AS592" s="15"/>
      <c r="AT592" s="15"/>
      <c r="AU592" s="1"/>
      <c r="AV592" s="1"/>
      <c r="AW592" s="1"/>
      <c r="AX592" s="1"/>
      <c r="AY592" s="1"/>
      <c r="AZ592" s="1"/>
      <c r="BA592" s="1"/>
      <c r="BB592" s="1"/>
      <c r="BC592" s="1"/>
      <c r="BD592" s="1"/>
    </row>
    <row r="593" spans="1:56" ht="2.25" customHeight="1" x14ac:dyDescent="0.2">
      <c r="A593" s="51"/>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15"/>
      <c r="AQ593" s="15"/>
      <c r="AR593" s="15"/>
      <c r="AS593" s="15"/>
      <c r="AT593" s="15"/>
      <c r="AU593" s="1"/>
      <c r="AV593" s="1"/>
      <c r="AW593" s="1"/>
      <c r="AX593" s="1"/>
      <c r="AY593" s="1"/>
      <c r="AZ593" s="1"/>
      <c r="BA593" s="1"/>
      <c r="BB593" s="1"/>
      <c r="BC593" s="1"/>
      <c r="BD593" s="1"/>
    </row>
    <row r="594" spans="1:56" ht="18.75" customHeight="1" x14ac:dyDescent="0.2">
      <c r="A594" s="51">
        <v>54</v>
      </c>
      <c r="B594" s="166" t="s">
        <v>118</v>
      </c>
      <c r="C594" s="141"/>
      <c r="D594" s="141"/>
      <c r="E594" s="141"/>
      <c r="F594" s="141"/>
      <c r="G594" s="141"/>
      <c r="H594" s="141"/>
      <c r="I594" s="141"/>
      <c r="J594" s="141"/>
      <c r="K594" s="141"/>
      <c r="L594" s="141"/>
      <c r="M594" s="141"/>
      <c r="N594" s="141"/>
      <c r="O594" s="141"/>
      <c r="P594" s="141"/>
      <c r="Q594" s="141"/>
      <c r="R594" s="141"/>
      <c r="S594" s="141"/>
      <c r="T594" s="141"/>
      <c r="U594" s="141"/>
      <c r="V594" s="141"/>
      <c r="W594" s="141"/>
      <c r="X594" s="141"/>
      <c r="Y594" s="141"/>
      <c r="Z594" s="141"/>
      <c r="AA594" s="141"/>
      <c r="AB594" s="141"/>
      <c r="AC594" s="141"/>
      <c r="AD594" s="141"/>
      <c r="AE594" s="141"/>
      <c r="AF594" s="141"/>
      <c r="AG594" s="141"/>
      <c r="AH594" s="141"/>
      <c r="AI594" s="141"/>
      <c r="AJ594" s="141"/>
      <c r="AK594" s="141"/>
      <c r="AL594" s="141"/>
      <c r="AM594" s="141"/>
      <c r="AN594" s="141"/>
      <c r="AO594" s="141"/>
      <c r="AP594" s="141"/>
      <c r="AQ594" s="15"/>
      <c r="AR594" s="15"/>
      <c r="AS594" s="15"/>
      <c r="AT594" s="15"/>
      <c r="AU594" s="1"/>
      <c r="AV594" s="1"/>
      <c r="AW594" s="1"/>
      <c r="AX594" s="1"/>
      <c r="AY594" s="1"/>
      <c r="AZ594" s="1"/>
      <c r="BA594" s="1"/>
      <c r="BB594" s="1"/>
      <c r="BC594" s="1"/>
      <c r="BD594" s="1"/>
    </row>
    <row r="595" spans="1:56" ht="2.25" customHeight="1" x14ac:dyDescent="0.2">
      <c r="A595" s="51"/>
      <c r="B595" s="18"/>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5"/>
      <c r="AR595" s="15"/>
      <c r="AS595" s="15"/>
      <c r="AT595" s="15"/>
      <c r="AU595" s="1"/>
      <c r="AV595" s="1"/>
      <c r="AW595" s="1"/>
      <c r="AX595" s="1"/>
      <c r="AY595" s="1"/>
      <c r="AZ595" s="1"/>
      <c r="BA595" s="1"/>
      <c r="BB595" s="1"/>
      <c r="BC595" s="1"/>
      <c r="BD595" s="1"/>
    </row>
    <row r="596" spans="1:56" ht="18.75" customHeight="1" x14ac:dyDescent="0.2">
      <c r="A596" s="51"/>
      <c r="B596" s="15"/>
      <c r="C596" s="119" t="s">
        <v>222</v>
      </c>
      <c r="D596" s="119"/>
      <c r="E596" s="119"/>
      <c r="F596" s="119"/>
      <c r="G596" s="119"/>
      <c r="H596" s="119"/>
      <c r="I596" s="119"/>
      <c r="J596" s="119"/>
      <c r="K596" s="119"/>
      <c r="L596" s="119"/>
      <c r="M596" s="119"/>
      <c r="N596" s="119"/>
      <c r="O596" s="119"/>
      <c r="P596" s="119"/>
      <c r="Q596" s="119"/>
      <c r="R596" s="119"/>
      <c r="S596" s="119"/>
      <c r="T596" s="119"/>
      <c r="U596" s="119"/>
      <c r="V596" s="119"/>
      <c r="W596" s="119"/>
      <c r="X596" s="119"/>
      <c r="Y596" s="119"/>
      <c r="Z596" s="119"/>
      <c r="AA596" s="119"/>
      <c r="AB596" s="119"/>
      <c r="AC596" s="119"/>
      <c r="AD596" s="119"/>
      <c r="AE596" s="119"/>
      <c r="AF596" s="119"/>
      <c r="AG596" s="119"/>
      <c r="AH596" s="119"/>
      <c r="AI596" s="119"/>
      <c r="AJ596" s="119"/>
      <c r="AK596" s="119"/>
      <c r="AL596" s="119"/>
      <c r="AM596" s="119"/>
      <c r="AN596" s="119"/>
      <c r="AO596" s="119"/>
      <c r="AP596" s="119"/>
      <c r="AQ596" s="15"/>
      <c r="AR596" s="15"/>
      <c r="AS596" s="15"/>
      <c r="AT596" s="15"/>
      <c r="AU596" s="1"/>
      <c r="AV596" s="1"/>
      <c r="AW596" s="1"/>
      <c r="AX596" s="1"/>
      <c r="AY596" s="1"/>
      <c r="AZ596" s="1"/>
      <c r="BA596" s="1"/>
      <c r="BB596" s="1"/>
      <c r="BC596" s="1"/>
      <c r="BD596" s="1"/>
    </row>
    <row r="597" spans="1:56" ht="2.25" customHeight="1" x14ac:dyDescent="0.2">
      <c r="A597" s="51"/>
      <c r="B597" s="91"/>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5"/>
      <c r="AR597" s="15"/>
      <c r="AS597" s="15"/>
      <c r="AT597" s="15"/>
      <c r="AU597" s="1"/>
      <c r="AV597" s="1"/>
      <c r="AW597" s="1"/>
      <c r="AX597" s="1"/>
      <c r="AY597" s="1"/>
      <c r="AZ597" s="1"/>
      <c r="BA597" s="1"/>
      <c r="BB597" s="1"/>
      <c r="BC597" s="1"/>
      <c r="BD597" s="1"/>
    </row>
    <row r="598" spans="1:56" ht="18.75" customHeight="1" x14ac:dyDescent="0.2">
      <c r="A598" s="51"/>
      <c r="B598" s="15"/>
      <c r="C598" s="119" t="s">
        <v>223</v>
      </c>
      <c r="D598" s="119"/>
      <c r="E598" s="119"/>
      <c r="F598" s="119"/>
      <c r="G598" s="119"/>
      <c r="H598" s="119"/>
      <c r="I598" s="119"/>
      <c r="J598" s="119"/>
      <c r="K598" s="119"/>
      <c r="L598" s="119"/>
      <c r="M598" s="119"/>
      <c r="N598" s="119"/>
      <c r="O598" s="119"/>
      <c r="P598" s="119"/>
      <c r="Q598" s="119"/>
      <c r="R598" s="119"/>
      <c r="S598" s="119"/>
      <c r="T598" s="119"/>
      <c r="U598" s="119"/>
      <c r="V598" s="119"/>
      <c r="W598" s="119"/>
      <c r="X598" s="119"/>
      <c r="Y598" s="119"/>
      <c r="Z598" s="119"/>
      <c r="AA598" s="119"/>
      <c r="AB598" s="119"/>
      <c r="AC598" s="119"/>
      <c r="AD598" s="119"/>
      <c r="AE598" s="119"/>
      <c r="AF598" s="119"/>
      <c r="AG598" s="119"/>
      <c r="AH598" s="119"/>
      <c r="AI598" s="119"/>
      <c r="AJ598" s="119"/>
      <c r="AK598" s="119"/>
      <c r="AL598" s="119"/>
      <c r="AM598" s="119"/>
      <c r="AN598" s="119"/>
      <c r="AO598" s="119"/>
      <c r="AP598" s="119"/>
      <c r="AQ598" s="15"/>
      <c r="AR598" s="15"/>
      <c r="AS598" s="15"/>
      <c r="AT598" s="15"/>
      <c r="AU598" s="1"/>
      <c r="AV598" s="1"/>
      <c r="AW598" s="1"/>
      <c r="AX598" s="1"/>
      <c r="AY598" s="1"/>
      <c r="AZ598" s="1"/>
      <c r="BA598" s="1"/>
      <c r="BB598" s="1"/>
      <c r="BC598" s="1"/>
      <c r="BD598" s="1"/>
    </row>
    <row r="599" spans="1:56" ht="2.25" customHeight="1" x14ac:dyDescent="0.2">
      <c r="A599" s="51"/>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c r="AP599" s="15"/>
      <c r="AQ599" s="15"/>
      <c r="AR599" s="15"/>
      <c r="AS599" s="15"/>
      <c r="AT599" s="15"/>
      <c r="AU599" s="1"/>
      <c r="AV599" s="1"/>
      <c r="AW599" s="1"/>
      <c r="AX599" s="1"/>
      <c r="AY599" s="1"/>
      <c r="AZ599" s="1"/>
      <c r="BA599" s="1"/>
      <c r="BB599" s="1"/>
      <c r="BC599" s="1"/>
      <c r="BD599" s="1"/>
    </row>
    <row r="600" spans="1:56" ht="18.75" customHeight="1" x14ac:dyDescent="0.2">
      <c r="A600" s="51"/>
      <c r="B600" s="15"/>
      <c r="C600" s="119" t="s">
        <v>224</v>
      </c>
      <c r="D600" s="119"/>
      <c r="E600" s="119"/>
      <c r="F600" s="119"/>
      <c r="G600" s="119"/>
      <c r="H600" s="119"/>
      <c r="I600" s="119"/>
      <c r="J600" s="119"/>
      <c r="K600" s="119"/>
      <c r="L600" s="119"/>
      <c r="M600" s="119"/>
      <c r="N600" s="119"/>
      <c r="O600" s="119"/>
      <c r="P600" s="119"/>
      <c r="Q600" s="119"/>
      <c r="R600" s="119"/>
      <c r="S600" s="119"/>
      <c r="T600" s="119"/>
      <c r="U600" s="119"/>
      <c r="V600" s="119"/>
      <c r="W600" s="119"/>
      <c r="X600" s="119"/>
      <c r="Y600" s="119"/>
      <c r="Z600" s="119"/>
      <c r="AA600" s="119"/>
      <c r="AB600" s="119"/>
      <c r="AC600" s="119"/>
      <c r="AD600" s="119"/>
      <c r="AE600" s="119"/>
      <c r="AF600" s="119"/>
      <c r="AG600" s="119"/>
      <c r="AH600" s="119"/>
      <c r="AI600" s="119"/>
      <c r="AJ600" s="119"/>
      <c r="AK600" s="119"/>
      <c r="AL600" s="119"/>
      <c r="AM600" s="119"/>
      <c r="AN600" s="119"/>
      <c r="AO600" s="119"/>
      <c r="AP600" s="119"/>
      <c r="AQ600" s="15"/>
      <c r="AR600" s="15"/>
      <c r="AS600" s="15"/>
      <c r="AT600" s="15"/>
      <c r="AU600" s="1"/>
      <c r="AV600" s="1"/>
      <c r="AW600" s="1"/>
      <c r="AX600" s="1"/>
      <c r="AY600" s="1"/>
      <c r="AZ600" s="1"/>
      <c r="BA600" s="1"/>
      <c r="BB600" s="1"/>
      <c r="BC600" s="1"/>
      <c r="BD600" s="1"/>
    </row>
    <row r="601" spans="1:56" ht="2.25" customHeight="1" x14ac:dyDescent="0.2">
      <c r="A601" s="51"/>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c r="AP601" s="15"/>
      <c r="AQ601" s="15"/>
      <c r="AR601" s="15"/>
      <c r="AS601" s="15"/>
      <c r="AT601" s="15"/>
      <c r="AU601" s="1"/>
      <c r="AV601" s="1"/>
      <c r="AW601" s="1"/>
      <c r="AX601" s="1"/>
      <c r="AY601" s="1"/>
      <c r="AZ601" s="1"/>
      <c r="BA601" s="1"/>
      <c r="BB601" s="1"/>
      <c r="BC601" s="1"/>
      <c r="BD601" s="1"/>
    </row>
    <row r="602" spans="1:56" ht="18.75" customHeight="1" x14ac:dyDescent="0.2">
      <c r="A602" s="51"/>
      <c r="B602" s="15"/>
      <c r="C602" s="119" t="s">
        <v>225</v>
      </c>
      <c r="D602" s="119"/>
      <c r="E602" s="119"/>
      <c r="F602" s="119"/>
      <c r="G602" s="119"/>
      <c r="H602" s="119"/>
      <c r="I602" s="119"/>
      <c r="J602" s="119"/>
      <c r="K602" s="119"/>
      <c r="L602" s="119"/>
      <c r="M602" s="119"/>
      <c r="N602" s="119"/>
      <c r="O602" s="119"/>
      <c r="P602" s="119"/>
      <c r="Q602" s="119"/>
      <c r="R602" s="119"/>
      <c r="S602" s="119"/>
      <c r="T602" s="119"/>
      <c r="U602" s="119"/>
      <c r="V602" s="119"/>
      <c r="W602" s="119"/>
      <c r="X602" s="119"/>
      <c r="Y602" s="119"/>
      <c r="Z602" s="119"/>
      <c r="AA602" s="119"/>
      <c r="AB602" s="119"/>
      <c r="AC602" s="119"/>
      <c r="AD602" s="119"/>
      <c r="AE602" s="119"/>
      <c r="AF602" s="119"/>
      <c r="AG602" s="119"/>
      <c r="AH602" s="119"/>
      <c r="AI602" s="119"/>
      <c r="AJ602" s="119"/>
      <c r="AK602" s="119"/>
      <c r="AL602" s="119"/>
      <c r="AM602" s="119"/>
      <c r="AN602" s="119"/>
      <c r="AO602" s="119"/>
      <c r="AP602" s="119"/>
      <c r="AQ602" s="15"/>
      <c r="AR602" s="15"/>
      <c r="AS602" s="15"/>
      <c r="AT602" s="15"/>
      <c r="AU602" s="1"/>
      <c r="AV602" s="1"/>
      <c r="AW602" s="1"/>
      <c r="AX602" s="1"/>
      <c r="AY602" s="1"/>
      <c r="AZ602" s="1"/>
      <c r="BA602" s="1"/>
      <c r="BB602" s="1"/>
      <c r="BC602" s="1"/>
      <c r="BD602" s="1"/>
    </row>
    <row r="603" spans="1:56" ht="2.25" customHeight="1" x14ac:dyDescent="0.2">
      <c r="A603" s="51"/>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c r="AP603" s="15"/>
      <c r="AQ603" s="15"/>
      <c r="AR603" s="15"/>
      <c r="AS603" s="15"/>
      <c r="AT603" s="15"/>
      <c r="AU603" s="1"/>
      <c r="AV603" s="1"/>
      <c r="AW603" s="1"/>
      <c r="AX603" s="1"/>
      <c r="AY603" s="1"/>
      <c r="AZ603" s="1"/>
      <c r="BA603" s="1"/>
      <c r="BB603" s="1"/>
      <c r="BC603" s="1"/>
      <c r="BD603" s="1"/>
    </row>
    <row r="604" spans="1:56" ht="18.75" customHeight="1" x14ac:dyDescent="0.2">
      <c r="A604" s="51"/>
      <c r="B604" s="15"/>
      <c r="C604" s="119" t="s">
        <v>226</v>
      </c>
      <c r="D604" s="119"/>
      <c r="E604" s="119"/>
      <c r="F604" s="119"/>
      <c r="G604" s="119"/>
      <c r="H604" s="119"/>
      <c r="I604" s="119"/>
      <c r="J604" s="119"/>
      <c r="K604" s="119"/>
      <c r="L604" s="119"/>
      <c r="M604" s="119"/>
      <c r="N604" s="119"/>
      <c r="O604" s="119"/>
      <c r="P604" s="119"/>
      <c r="Q604" s="119"/>
      <c r="R604" s="119"/>
      <c r="S604" s="119"/>
      <c r="T604" s="119"/>
      <c r="U604" s="119"/>
      <c r="V604" s="119"/>
      <c r="W604" s="119"/>
      <c r="X604" s="119"/>
      <c r="Y604" s="119"/>
      <c r="Z604" s="119"/>
      <c r="AA604" s="119"/>
      <c r="AB604" s="119"/>
      <c r="AC604" s="119"/>
      <c r="AD604" s="119"/>
      <c r="AE604" s="119"/>
      <c r="AF604" s="119"/>
      <c r="AG604" s="119"/>
      <c r="AH604" s="119"/>
      <c r="AI604" s="119"/>
      <c r="AJ604" s="119"/>
      <c r="AK604" s="119"/>
      <c r="AL604" s="119"/>
      <c r="AM604" s="119"/>
      <c r="AN604" s="119"/>
      <c r="AO604" s="119"/>
      <c r="AP604" s="119"/>
      <c r="AQ604" s="15"/>
      <c r="AR604" s="15"/>
      <c r="AS604" s="15"/>
      <c r="AT604" s="15"/>
      <c r="AU604" s="1"/>
      <c r="AV604" s="1"/>
      <c r="AW604" s="1"/>
      <c r="AX604" s="1"/>
      <c r="AY604" s="1"/>
      <c r="AZ604" s="1"/>
      <c r="BA604" s="1"/>
      <c r="BB604" s="1"/>
      <c r="BC604" s="1"/>
      <c r="BD604" s="1"/>
    </row>
    <row r="605" spans="1:56" ht="2.25" customHeight="1" x14ac:dyDescent="0.2">
      <c r="A605" s="51"/>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c r="AP605" s="15"/>
      <c r="AQ605" s="15"/>
      <c r="AR605" s="15"/>
      <c r="AS605" s="15"/>
      <c r="AT605" s="15"/>
      <c r="AU605" s="1"/>
      <c r="AV605" s="1"/>
      <c r="AW605" s="1"/>
      <c r="AX605" s="1"/>
      <c r="AY605" s="1"/>
      <c r="AZ605" s="1"/>
      <c r="BA605" s="1"/>
      <c r="BB605" s="1"/>
      <c r="BC605" s="1"/>
      <c r="BD605" s="1"/>
    </row>
    <row r="606" spans="1:56" ht="18.75" customHeight="1" x14ac:dyDescent="0.2">
      <c r="A606" s="51"/>
      <c r="B606" s="15"/>
      <c r="C606" s="119" t="s">
        <v>227</v>
      </c>
      <c r="D606" s="119"/>
      <c r="E606" s="119"/>
      <c r="F606" s="119"/>
      <c r="G606" s="119"/>
      <c r="H606" s="119"/>
      <c r="I606" s="119"/>
      <c r="J606" s="119"/>
      <c r="K606" s="119"/>
      <c r="L606" s="119"/>
      <c r="M606" s="119"/>
      <c r="N606" s="119"/>
      <c r="O606" s="119"/>
      <c r="P606" s="119"/>
      <c r="Q606" s="119"/>
      <c r="R606" s="119"/>
      <c r="S606" s="119"/>
      <c r="T606" s="119"/>
      <c r="U606" s="119"/>
      <c r="V606" s="119"/>
      <c r="W606" s="119"/>
      <c r="X606" s="119"/>
      <c r="Y606" s="119"/>
      <c r="Z606" s="119"/>
      <c r="AA606" s="119"/>
      <c r="AB606" s="119"/>
      <c r="AC606" s="119"/>
      <c r="AD606" s="119"/>
      <c r="AE606" s="119"/>
      <c r="AF606" s="119"/>
      <c r="AG606" s="119"/>
      <c r="AH606" s="119"/>
      <c r="AI606" s="119"/>
      <c r="AJ606" s="119"/>
      <c r="AK606" s="119"/>
      <c r="AL606" s="119"/>
      <c r="AM606" s="119"/>
      <c r="AN606" s="119"/>
      <c r="AO606" s="119"/>
      <c r="AP606" s="119"/>
      <c r="AQ606" s="15"/>
      <c r="AR606" s="15"/>
      <c r="AS606" s="15"/>
      <c r="AT606" s="15"/>
      <c r="AU606" s="1"/>
      <c r="AV606" s="1"/>
      <c r="AW606" s="1"/>
      <c r="AX606" s="1"/>
      <c r="AY606" s="1"/>
      <c r="AZ606" s="1"/>
      <c r="BA606" s="1"/>
      <c r="BB606" s="1"/>
      <c r="BC606" s="1"/>
      <c r="BD606" s="1"/>
    </row>
    <row r="607" spans="1:56" ht="2.25" customHeight="1" x14ac:dyDescent="0.2">
      <c r="A607" s="51"/>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c r="AP607" s="15"/>
      <c r="AQ607" s="15"/>
      <c r="AR607" s="15"/>
      <c r="AS607" s="15"/>
      <c r="AT607" s="15"/>
      <c r="AU607" s="1"/>
      <c r="AV607" s="1"/>
      <c r="AW607" s="1"/>
      <c r="AX607" s="1"/>
      <c r="AY607" s="1"/>
      <c r="AZ607" s="1"/>
      <c r="BA607" s="1"/>
      <c r="BB607" s="1"/>
      <c r="BC607" s="1"/>
      <c r="BD607" s="1"/>
    </row>
    <row r="608" spans="1:56" ht="18.75" customHeight="1" x14ac:dyDescent="0.2">
      <c r="A608" s="51"/>
      <c r="B608" s="15"/>
      <c r="C608" s="119" t="s">
        <v>228</v>
      </c>
      <c r="D608" s="119"/>
      <c r="E608" s="119"/>
      <c r="F608" s="119"/>
      <c r="G608" s="119"/>
      <c r="H608" s="119"/>
      <c r="I608" s="119"/>
      <c r="J608" s="119"/>
      <c r="K608" s="119"/>
      <c r="L608" s="119"/>
      <c r="M608" s="119"/>
      <c r="N608" s="119"/>
      <c r="O608" s="119"/>
      <c r="P608" s="119"/>
      <c r="Q608" s="119"/>
      <c r="R608" s="119"/>
      <c r="S608" s="119"/>
      <c r="T608" s="119"/>
      <c r="U608" s="119"/>
      <c r="V608" s="119"/>
      <c r="W608" s="119"/>
      <c r="X608" s="119"/>
      <c r="Y608" s="119"/>
      <c r="Z608" s="119"/>
      <c r="AA608" s="119"/>
      <c r="AB608" s="119"/>
      <c r="AC608" s="119"/>
      <c r="AD608" s="119"/>
      <c r="AE608" s="119"/>
      <c r="AF608" s="119"/>
      <c r="AG608" s="119"/>
      <c r="AH608" s="119"/>
      <c r="AI608" s="119"/>
      <c r="AJ608" s="119"/>
      <c r="AK608" s="119"/>
      <c r="AL608" s="119"/>
      <c r="AM608" s="119"/>
      <c r="AN608" s="119"/>
      <c r="AO608" s="119"/>
      <c r="AP608" s="119"/>
      <c r="AQ608" s="15"/>
      <c r="AR608" s="15"/>
      <c r="AS608" s="15"/>
      <c r="AT608" s="15"/>
      <c r="AU608" s="1"/>
      <c r="AV608" s="1"/>
      <c r="AW608" s="1"/>
      <c r="AX608" s="1"/>
      <c r="AY608" s="1"/>
      <c r="AZ608" s="1"/>
      <c r="BA608" s="1"/>
      <c r="BB608" s="1"/>
      <c r="BC608" s="1"/>
      <c r="BD608" s="1"/>
    </row>
    <row r="609" spans="1:56" ht="2.25" customHeight="1" x14ac:dyDescent="0.2">
      <c r="A609" s="51"/>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c r="AP609" s="15"/>
      <c r="AQ609" s="15"/>
      <c r="AR609" s="15"/>
      <c r="AS609" s="15"/>
      <c r="AT609" s="15"/>
      <c r="AU609" s="1"/>
      <c r="AV609" s="1"/>
      <c r="AW609" s="1"/>
      <c r="AX609" s="1"/>
      <c r="AY609" s="1"/>
      <c r="AZ609" s="1"/>
      <c r="BA609" s="1"/>
      <c r="BB609" s="1"/>
      <c r="BC609" s="1"/>
      <c r="BD609" s="1"/>
    </row>
    <row r="610" spans="1:56" s="101" customFormat="1" ht="15" customHeight="1" x14ac:dyDescent="0.2">
      <c r="A610" s="92"/>
      <c r="B610" s="89"/>
      <c r="C610" s="119" t="s">
        <v>229</v>
      </c>
      <c r="D610" s="119"/>
      <c r="E610" s="119"/>
      <c r="F610" s="119"/>
      <c r="G610" s="119"/>
      <c r="H610" s="119"/>
      <c r="I610" s="119"/>
      <c r="J610" s="119"/>
      <c r="K610" s="119"/>
      <c r="L610" s="119"/>
      <c r="M610" s="119"/>
      <c r="N610" s="119"/>
      <c r="O610" s="119"/>
      <c r="P610" s="119"/>
      <c r="Q610" s="119"/>
      <c r="R610" s="119"/>
      <c r="S610" s="119"/>
      <c r="T610" s="119"/>
      <c r="U610" s="119"/>
      <c r="V610" s="119"/>
      <c r="W610" s="119"/>
      <c r="X610" s="119"/>
      <c r="Y610" s="119"/>
      <c r="Z610" s="119"/>
      <c r="AA610" s="119"/>
      <c r="AB610" s="119"/>
      <c r="AC610" s="119"/>
      <c r="AD610" s="119"/>
      <c r="AE610" s="119"/>
      <c r="AF610" s="119"/>
      <c r="AG610" s="119"/>
      <c r="AH610" s="119"/>
      <c r="AI610" s="119"/>
      <c r="AJ610" s="119"/>
      <c r="AK610" s="119"/>
      <c r="AL610" s="119"/>
      <c r="AM610" s="119"/>
      <c r="AN610" s="119"/>
      <c r="AO610" s="119"/>
      <c r="AP610" s="119"/>
      <c r="AQ610" s="89"/>
      <c r="AR610" s="89"/>
      <c r="AS610" s="89"/>
      <c r="AT610" s="89"/>
      <c r="AU610" s="1"/>
      <c r="AV610" s="1"/>
      <c r="AW610" s="1"/>
      <c r="AX610" s="1"/>
      <c r="AY610" s="1"/>
      <c r="AZ610" s="1"/>
      <c r="BA610" s="1"/>
      <c r="BB610" s="1"/>
      <c r="BC610" s="1"/>
      <c r="BD610" s="1"/>
    </row>
    <row r="611" spans="1:56" ht="2.25" customHeight="1" x14ac:dyDescent="0.2">
      <c r="A611" s="51"/>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c r="AB611" s="28"/>
      <c r="AC611" s="28"/>
      <c r="AD611" s="28"/>
      <c r="AE611" s="28"/>
      <c r="AF611" s="28"/>
      <c r="AG611" s="28"/>
      <c r="AH611" s="28"/>
      <c r="AI611" s="28"/>
      <c r="AJ611" s="28"/>
      <c r="AK611" s="28"/>
      <c r="AL611" s="28"/>
      <c r="AM611" s="28"/>
      <c r="AN611" s="28"/>
      <c r="AO611" s="28"/>
      <c r="AP611" s="28"/>
      <c r="AQ611" s="28"/>
      <c r="AR611" s="28"/>
      <c r="AS611" s="28"/>
      <c r="AT611" s="28"/>
      <c r="AU611" s="1"/>
      <c r="AV611" s="1"/>
      <c r="AW611" s="1"/>
      <c r="AX611" s="1"/>
      <c r="AY611" s="1"/>
      <c r="AZ611" s="1"/>
      <c r="BA611" s="1"/>
      <c r="BB611" s="1"/>
      <c r="BC611" s="1"/>
      <c r="BD611" s="1"/>
    </row>
    <row r="612" spans="1:56" ht="18.75" customHeight="1" x14ac:dyDescent="0.2">
      <c r="A612" s="51"/>
      <c r="B612" s="15"/>
      <c r="C612" s="119" t="s">
        <v>119</v>
      </c>
      <c r="D612" s="119"/>
      <c r="E612" s="119"/>
      <c r="F612" s="119"/>
      <c r="G612" s="119"/>
      <c r="H612" s="119"/>
      <c r="I612" s="119"/>
      <c r="J612" s="119"/>
      <c r="K612" s="119"/>
      <c r="L612" s="119"/>
      <c r="M612" s="119"/>
      <c r="N612" s="119"/>
      <c r="O612" s="119"/>
      <c r="P612" s="119"/>
      <c r="Q612" s="119"/>
      <c r="R612" s="119"/>
      <c r="S612" s="119"/>
      <c r="T612" s="119"/>
      <c r="U612" s="119"/>
      <c r="V612" s="119"/>
      <c r="W612" s="119"/>
      <c r="X612" s="119"/>
      <c r="Y612" s="119"/>
      <c r="Z612" s="119"/>
      <c r="AA612" s="119"/>
      <c r="AB612" s="119"/>
      <c r="AC612" s="119"/>
      <c r="AD612" s="119"/>
      <c r="AE612" s="119"/>
      <c r="AF612" s="119"/>
      <c r="AG612" s="119"/>
      <c r="AH612" s="119"/>
      <c r="AI612" s="119"/>
      <c r="AJ612" s="119"/>
      <c r="AK612" s="119"/>
      <c r="AL612" s="119"/>
      <c r="AM612" s="119"/>
      <c r="AN612" s="119"/>
      <c r="AO612" s="119"/>
      <c r="AP612" s="119"/>
      <c r="AQ612" s="15"/>
      <c r="AR612" s="15"/>
      <c r="AS612" s="15"/>
      <c r="AT612" s="15"/>
      <c r="AU612" s="1"/>
      <c r="AV612" s="1"/>
      <c r="AW612" s="1"/>
      <c r="AX612" s="1"/>
      <c r="AY612" s="1"/>
      <c r="AZ612" s="1"/>
      <c r="BA612" s="1"/>
      <c r="BB612" s="1"/>
      <c r="BC612" s="1"/>
      <c r="BD612" s="1"/>
    </row>
    <row r="613" spans="1:56" ht="2.25" customHeight="1" x14ac:dyDescent="0.2">
      <c r="A613" s="51"/>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c r="AP613" s="15"/>
      <c r="AQ613" s="15"/>
      <c r="AR613" s="15"/>
      <c r="AS613" s="15"/>
      <c r="AT613" s="15"/>
      <c r="AU613" s="1"/>
      <c r="AV613" s="1"/>
      <c r="AW613" s="1"/>
      <c r="AX613" s="1"/>
      <c r="AY613" s="1"/>
      <c r="AZ613" s="1"/>
      <c r="BA613" s="1"/>
      <c r="BB613" s="1"/>
      <c r="BC613" s="1"/>
      <c r="BD613" s="1"/>
    </row>
    <row r="614" spans="1:56" ht="18.75" customHeight="1" x14ac:dyDescent="0.2">
      <c r="A614" s="51"/>
      <c r="B614" s="15"/>
      <c r="C614" s="119" t="s">
        <v>230</v>
      </c>
      <c r="D614" s="119"/>
      <c r="E614" s="119"/>
      <c r="F614" s="119"/>
      <c r="G614" s="119"/>
      <c r="H614" s="119"/>
      <c r="I614" s="119"/>
      <c r="J614" s="119"/>
      <c r="K614" s="119"/>
      <c r="L614" s="119"/>
      <c r="M614" s="119"/>
      <c r="N614" s="119"/>
      <c r="O614" s="119"/>
      <c r="P614" s="119"/>
      <c r="Q614" s="119"/>
      <c r="R614" s="119"/>
      <c r="S614" s="119"/>
      <c r="T614" s="119"/>
      <c r="U614" s="119"/>
      <c r="V614" s="119"/>
      <c r="W614" s="119"/>
      <c r="X614" s="119"/>
      <c r="Y614" s="119"/>
      <c r="Z614" s="119"/>
      <c r="AA614" s="119"/>
      <c r="AB614" s="119"/>
      <c r="AC614" s="119"/>
      <c r="AD614" s="119"/>
      <c r="AE614" s="119"/>
      <c r="AF614" s="119"/>
      <c r="AG614" s="119"/>
      <c r="AH614" s="119"/>
      <c r="AI614" s="119"/>
      <c r="AJ614" s="119"/>
      <c r="AK614" s="119"/>
      <c r="AL614" s="119"/>
      <c r="AM614" s="119"/>
      <c r="AN614" s="119"/>
      <c r="AO614" s="119"/>
      <c r="AP614" s="119"/>
      <c r="AQ614" s="15"/>
      <c r="AR614" s="15"/>
      <c r="AS614" s="15"/>
      <c r="AT614" s="15"/>
      <c r="AU614" s="1"/>
      <c r="AV614" s="1"/>
      <c r="AW614" s="1"/>
      <c r="AX614" s="1"/>
      <c r="AY614" s="1"/>
      <c r="AZ614" s="1"/>
      <c r="BA614" s="1"/>
      <c r="BB614" s="1"/>
      <c r="BC614" s="1"/>
      <c r="BD614" s="1"/>
    </row>
    <row r="615" spans="1:56" ht="2.25" customHeight="1" x14ac:dyDescent="0.2">
      <c r="A615" s="51"/>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c r="AP615" s="15"/>
      <c r="AQ615" s="15"/>
      <c r="AR615" s="15"/>
      <c r="AS615" s="15"/>
      <c r="AT615" s="15"/>
      <c r="AU615" s="1"/>
      <c r="AV615" s="1"/>
      <c r="AW615" s="1"/>
      <c r="AX615" s="1"/>
      <c r="AY615" s="1"/>
      <c r="AZ615" s="1"/>
      <c r="BA615" s="1"/>
      <c r="BB615" s="1"/>
      <c r="BC615" s="1"/>
      <c r="BD615" s="1"/>
    </row>
    <row r="616" spans="1:56" ht="24.95" customHeight="1" x14ac:dyDescent="0.2">
      <c r="A616" s="51"/>
      <c r="B616" s="15"/>
      <c r="C616" s="119" t="s">
        <v>231</v>
      </c>
      <c r="D616" s="119"/>
      <c r="E616" s="119"/>
      <c r="F616" s="119"/>
      <c r="G616" s="119"/>
      <c r="H616" s="119"/>
      <c r="I616" s="119"/>
      <c r="J616" s="119"/>
      <c r="K616" s="119"/>
      <c r="L616" s="119"/>
      <c r="M616" s="119"/>
      <c r="N616" s="119"/>
      <c r="O616" s="119"/>
      <c r="P616" s="119"/>
      <c r="Q616" s="119"/>
      <c r="R616" s="119"/>
      <c r="S616" s="119"/>
      <c r="T616" s="119"/>
      <c r="U616" s="119"/>
      <c r="V616" s="119"/>
      <c r="W616" s="119"/>
      <c r="X616" s="119"/>
      <c r="Y616" s="119"/>
      <c r="Z616" s="119"/>
      <c r="AA616" s="119"/>
      <c r="AB616" s="119"/>
      <c r="AC616" s="119"/>
      <c r="AD616" s="119"/>
      <c r="AE616" s="119"/>
      <c r="AF616" s="119"/>
      <c r="AG616" s="119"/>
      <c r="AH616" s="119"/>
      <c r="AI616" s="119"/>
      <c r="AJ616" s="119"/>
      <c r="AK616" s="119"/>
      <c r="AL616" s="119"/>
      <c r="AM616" s="119"/>
      <c r="AN616" s="119"/>
      <c r="AO616" s="119"/>
      <c r="AP616" s="119"/>
      <c r="AQ616" s="15"/>
      <c r="AR616" s="15"/>
      <c r="AS616" s="15"/>
      <c r="AT616" s="15"/>
      <c r="AU616" s="1"/>
      <c r="AV616" s="1"/>
      <c r="AW616" s="1"/>
      <c r="AX616" s="1"/>
      <c r="AY616" s="1"/>
      <c r="AZ616" s="1"/>
      <c r="BA616" s="1"/>
      <c r="BB616" s="1"/>
      <c r="BC616" s="1"/>
      <c r="BD616" s="1"/>
    </row>
    <row r="617" spans="1:56" ht="2.25" customHeight="1" x14ac:dyDescent="0.2">
      <c r="A617" s="51"/>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c r="AP617" s="15"/>
      <c r="AQ617" s="15"/>
      <c r="AR617" s="15"/>
      <c r="AS617" s="15"/>
      <c r="AT617" s="15"/>
      <c r="AU617" s="1"/>
      <c r="AV617" s="1"/>
      <c r="AW617" s="1"/>
      <c r="AX617" s="1"/>
      <c r="AY617" s="1"/>
      <c r="AZ617" s="1"/>
      <c r="BA617" s="1"/>
      <c r="BB617" s="1"/>
      <c r="BC617" s="1"/>
      <c r="BD617" s="1"/>
    </row>
    <row r="618" spans="1:56" ht="24.95" customHeight="1" x14ac:dyDescent="0.2">
      <c r="A618" s="51"/>
      <c r="B618" s="15"/>
      <c r="C618" s="121" t="s">
        <v>232</v>
      </c>
      <c r="D618" s="122"/>
      <c r="E618" s="122"/>
      <c r="F618" s="122"/>
      <c r="G618" s="122"/>
      <c r="H618" s="122"/>
      <c r="I618" s="122"/>
      <c r="J618" s="122"/>
      <c r="K618" s="122"/>
      <c r="L618" s="122"/>
      <c r="M618" s="122"/>
      <c r="N618" s="122"/>
      <c r="O618" s="122"/>
      <c r="P618" s="122"/>
      <c r="Q618" s="122"/>
      <c r="R618" s="122"/>
      <c r="S618" s="122"/>
      <c r="T618" s="122"/>
      <c r="U618" s="122"/>
      <c r="V618" s="122"/>
      <c r="W618" s="122"/>
      <c r="X618" s="122"/>
      <c r="Y618" s="122"/>
      <c r="Z618" s="122"/>
      <c r="AA618" s="122"/>
      <c r="AB618" s="122"/>
      <c r="AC618" s="122"/>
      <c r="AD618" s="122"/>
      <c r="AE618" s="122"/>
      <c r="AF618" s="122"/>
      <c r="AG618" s="122"/>
      <c r="AH618" s="122"/>
      <c r="AI618" s="122"/>
      <c r="AJ618" s="122"/>
      <c r="AK618" s="122"/>
      <c r="AL618" s="122"/>
      <c r="AM618" s="122"/>
      <c r="AN618" s="122"/>
      <c r="AO618" s="122"/>
      <c r="AP618" s="122"/>
      <c r="AQ618" s="15"/>
      <c r="AR618" s="15"/>
      <c r="AS618" s="15"/>
      <c r="AT618" s="15"/>
      <c r="AU618" s="1"/>
      <c r="AV618" s="1"/>
      <c r="AW618" s="1"/>
      <c r="AX618" s="1"/>
      <c r="AY618" s="1"/>
      <c r="AZ618" s="1"/>
      <c r="BA618" s="1"/>
      <c r="BB618" s="1"/>
      <c r="BC618" s="1"/>
      <c r="BD618" s="1"/>
    </row>
    <row r="619" spans="1:56" ht="2.25" customHeight="1" x14ac:dyDescent="0.2">
      <c r="A619" s="51"/>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c r="AN619" s="15"/>
      <c r="AO619" s="15"/>
      <c r="AP619" s="15"/>
      <c r="AQ619" s="15"/>
      <c r="AR619" s="15"/>
      <c r="AS619" s="15"/>
      <c r="AT619" s="15"/>
      <c r="AU619" s="1"/>
      <c r="AV619" s="1"/>
      <c r="AW619" s="1"/>
      <c r="AX619" s="1"/>
      <c r="AY619" s="1"/>
      <c r="AZ619" s="1"/>
      <c r="BA619" s="1"/>
      <c r="BB619" s="1"/>
      <c r="BC619" s="1"/>
      <c r="BD619" s="1"/>
    </row>
    <row r="620" spans="1:56" ht="18.75" customHeight="1" x14ac:dyDescent="0.2">
      <c r="A620" s="51"/>
      <c r="B620" s="15"/>
      <c r="C620" s="119" t="s">
        <v>233</v>
      </c>
      <c r="D620" s="119"/>
      <c r="E620" s="119"/>
      <c r="F620" s="119"/>
      <c r="G620" s="119"/>
      <c r="H620" s="119"/>
      <c r="I620" s="119"/>
      <c r="J620" s="119"/>
      <c r="K620" s="119"/>
      <c r="L620" s="119"/>
      <c r="M620" s="119"/>
      <c r="N620" s="119"/>
      <c r="O620" s="119"/>
      <c r="P620" s="119"/>
      <c r="Q620" s="119"/>
      <c r="R620" s="119"/>
      <c r="S620" s="119"/>
      <c r="T620" s="119"/>
      <c r="U620" s="119"/>
      <c r="V620" s="119"/>
      <c r="W620" s="119"/>
      <c r="X620" s="119"/>
      <c r="Y620" s="119"/>
      <c r="Z620" s="119"/>
      <c r="AA620" s="119"/>
      <c r="AB620" s="119"/>
      <c r="AC620" s="119"/>
      <c r="AD620" s="119"/>
      <c r="AE620" s="119"/>
      <c r="AF620" s="119"/>
      <c r="AG620" s="119"/>
      <c r="AH620" s="119"/>
      <c r="AI620" s="119"/>
      <c r="AJ620" s="119"/>
      <c r="AK620" s="119"/>
      <c r="AL620" s="119"/>
      <c r="AM620" s="119"/>
      <c r="AN620" s="119"/>
      <c r="AO620" s="119"/>
      <c r="AP620" s="119"/>
      <c r="AQ620" s="15"/>
      <c r="AR620" s="15"/>
      <c r="AS620" s="15"/>
      <c r="AT620" s="15"/>
      <c r="AU620" s="1"/>
      <c r="AV620" s="1"/>
      <c r="AW620" s="1"/>
      <c r="AX620" s="1"/>
      <c r="AY620" s="1"/>
      <c r="AZ620" s="1"/>
      <c r="BA620" s="1"/>
      <c r="BB620" s="1"/>
      <c r="BC620" s="1"/>
      <c r="BD620" s="1"/>
    </row>
    <row r="621" spans="1:56" ht="2.25" customHeight="1" x14ac:dyDescent="0.2">
      <c r="A621" s="51"/>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c r="AN621" s="15"/>
      <c r="AO621" s="15"/>
      <c r="AP621" s="15"/>
      <c r="AQ621" s="15"/>
      <c r="AR621" s="15"/>
      <c r="AS621" s="15"/>
      <c r="AT621" s="15"/>
      <c r="AU621" s="1"/>
      <c r="AV621" s="1"/>
      <c r="AW621" s="1"/>
      <c r="AX621" s="1"/>
      <c r="AY621" s="1"/>
      <c r="AZ621" s="1"/>
      <c r="BA621" s="1"/>
      <c r="BB621" s="1"/>
      <c r="BC621" s="1"/>
      <c r="BD621" s="1"/>
    </row>
    <row r="622" spans="1:56" ht="24.95" customHeight="1" x14ac:dyDescent="0.2">
      <c r="A622" s="51"/>
      <c r="B622" s="25"/>
      <c r="C622" s="121" t="s">
        <v>234</v>
      </c>
      <c r="D622" s="122"/>
      <c r="E622" s="122"/>
      <c r="F622" s="122"/>
      <c r="G622" s="122"/>
      <c r="H622" s="122"/>
      <c r="I622" s="122"/>
      <c r="J622" s="122"/>
      <c r="K622" s="122"/>
      <c r="L622" s="122"/>
      <c r="M622" s="122"/>
      <c r="N622" s="122"/>
      <c r="O622" s="122"/>
      <c r="P622" s="122"/>
      <c r="Q622" s="122"/>
      <c r="R622" s="122"/>
      <c r="S622" s="122"/>
      <c r="T622" s="122"/>
      <c r="U622" s="122"/>
      <c r="V622" s="122"/>
      <c r="W622" s="122"/>
      <c r="X622" s="122"/>
      <c r="Y622" s="122"/>
      <c r="Z622" s="122"/>
      <c r="AA622" s="122"/>
      <c r="AB622" s="122"/>
      <c r="AC622" s="122"/>
      <c r="AD622" s="122"/>
      <c r="AE622" s="122"/>
      <c r="AF622" s="122"/>
      <c r="AG622" s="122"/>
      <c r="AH622" s="122"/>
      <c r="AI622" s="122"/>
      <c r="AJ622" s="122"/>
      <c r="AK622" s="122"/>
      <c r="AL622" s="122"/>
      <c r="AM622" s="122"/>
      <c r="AN622" s="122"/>
      <c r="AO622" s="122"/>
      <c r="AP622" s="122"/>
      <c r="AQ622" s="25"/>
      <c r="AR622" s="25"/>
      <c r="AS622" s="25"/>
      <c r="AT622" s="25"/>
      <c r="AU622" s="1"/>
      <c r="AV622" s="1"/>
      <c r="AW622" s="1"/>
      <c r="AX622" s="1"/>
      <c r="AY622" s="1"/>
      <c r="AZ622" s="1"/>
      <c r="BA622" s="1"/>
      <c r="BB622" s="1"/>
      <c r="BC622" s="1"/>
      <c r="BD622" s="1"/>
    </row>
    <row r="623" spans="1:56" ht="15" customHeight="1" x14ac:dyDescent="0.2">
      <c r="A623" s="51"/>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c r="AN623" s="15"/>
      <c r="AO623" s="15"/>
      <c r="AP623" s="15"/>
      <c r="AQ623" s="15"/>
      <c r="AR623" s="15"/>
      <c r="AS623" s="15"/>
      <c r="AT623" s="15"/>
      <c r="AU623" s="1"/>
      <c r="AV623" s="1"/>
      <c r="AW623" s="1"/>
      <c r="AX623" s="1"/>
      <c r="AY623" s="1"/>
      <c r="AZ623" s="1"/>
      <c r="BA623" s="1"/>
      <c r="BB623" s="1"/>
      <c r="BC623" s="1"/>
      <c r="BD623" s="1"/>
    </row>
    <row r="624" spans="1:56" ht="15.75" customHeight="1" x14ac:dyDescent="0.2">
      <c r="A624" s="51"/>
      <c r="B624" s="118" t="s">
        <v>120</v>
      </c>
      <c r="C624" s="118"/>
      <c r="D624" s="118"/>
      <c r="E624" s="118"/>
      <c r="F624" s="118"/>
      <c r="G624" s="118"/>
      <c r="H624" s="118"/>
      <c r="I624" s="118"/>
      <c r="J624" s="118"/>
      <c r="K624" s="118"/>
      <c r="L624" s="118"/>
      <c r="M624" s="118"/>
      <c r="N624" s="118"/>
      <c r="O624" s="118"/>
      <c r="P624" s="118"/>
      <c r="Q624" s="118"/>
      <c r="R624" s="118"/>
      <c r="S624" s="118"/>
      <c r="T624" s="118"/>
      <c r="U624" s="118"/>
      <c r="V624" s="118"/>
      <c r="W624" s="118"/>
      <c r="X624" s="118"/>
      <c r="Y624" s="118"/>
      <c r="Z624" s="118"/>
      <c r="AA624" s="118"/>
      <c r="AB624" s="118"/>
      <c r="AC624" s="118"/>
      <c r="AD624" s="118"/>
      <c r="AE624" s="118"/>
      <c r="AF624" s="118"/>
      <c r="AG624" s="118"/>
      <c r="AH624" s="118"/>
      <c r="AI624" s="118"/>
      <c r="AJ624" s="118"/>
      <c r="AK624" s="118"/>
      <c r="AL624" s="118"/>
      <c r="AM624" s="118"/>
      <c r="AN624" s="118"/>
      <c r="AO624" s="118"/>
      <c r="AP624" s="119"/>
      <c r="AQ624" s="15"/>
      <c r="AR624" s="15"/>
      <c r="AS624" s="15"/>
      <c r="AT624" s="15"/>
      <c r="AU624" s="1"/>
      <c r="AV624" s="1"/>
      <c r="AW624" s="1"/>
      <c r="AX624" s="1"/>
      <c r="AY624" s="1"/>
      <c r="AZ624" s="1"/>
      <c r="BA624" s="1"/>
      <c r="BB624" s="1"/>
      <c r="BC624" s="1"/>
      <c r="BD624" s="1"/>
    </row>
    <row r="625" spans="1:56" ht="15" customHeight="1" x14ac:dyDescent="0.2">
      <c r="A625" s="51"/>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c r="AP625" s="15"/>
      <c r="AQ625" s="15"/>
      <c r="AR625" s="15"/>
      <c r="AS625" s="15"/>
      <c r="AT625" s="15"/>
      <c r="AU625" s="1"/>
      <c r="AV625" s="1"/>
      <c r="AW625" s="1"/>
      <c r="AX625" s="1"/>
      <c r="AY625" s="1"/>
      <c r="AZ625" s="1"/>
      <c r="BA625" s="1"/>
      <c r="BB625" s="1"/>
      <c r="BC625" s="1"/>
      <c r="BD625" s="1"/>
    </row>
    <row r="626" spans="1:56" ht="15" customHeight="1" x14ac:dyDescent="0.2">
      <c r="A626" s="51">
        <v>55</v>
      </c>
      <c r="B626" s="225" t="s">
        <v>235</v>
      </c>
      <c r="C626" s="225"/>
      <c r="D626" s="225"/>
      <c r="E626" s="225"/>
      <c r="F626" s="225"/>
      <c r="G626" s="225"/>
      <c r="H626" s="225"/>
      <c r="I626" s="225"/>
      <c r="J626" s="225"/>
      <c r="K626" s="225"/>
      <c r="L626" s="225"/>
      <c r="M626" s="225"/>
      <c r="N626" s="225"/>
      <c r="O626" s="225"/>
      <c r="P626" s="225"/>
      <c r="Q626" s="225"/>
      <c r="R626" s="225"/>
      <c r="S626" s="225"/>
      <c r="T626" s="225"/>
      <c r="U626" s="225"/>
      <c r="V626" s="225"/>
      <c r="W626" s="225"/>
      <c r="X626" s="225"/>
      <c r="Y626" s="225"/>
      <c r="Z626" s="225"/>
      <c r="AA626" s="225"/>
      <c r="AB626" s="225"/>
      <c r="AC626" s="225"/>
      <c r="AD626" s="225"/>
      <c r="AE626" s="225"/>
      <c r="AF626" s="225"/>
      <c r="AG626" s="225"/>
      <c r="AH626" s="225"/>
      <c r="AI626" s="225"/>
      <c r="AJ626" s="225"/>
      <c r="AK626" s="225"/>
      <c r="AL626" s="225"/>
      <c r="AM626" s="225"/>
      <c r="AN626" s="225"/>
      <c r="AO626" s="225"/>
      <c r="AP626" s="225"/>
      <c r="AQ626" s="15"/>
      <c r="AR626" s="15"/>
      <c r="AS626" s="15"/>
      <c r="AT626" s="15"/>
      <c r="AU626" s="1"/>
      <c r="AV626" s="1"/>
      <c r="AW626" s="1"/>
      <c r="AX626" s="1"/>
      <c r="AY626" s="1"/>
      <c r="AZ626" s="1"/>
      <c r="BA626" s="1"/>
      <c r="BB626" s="1"/>
      <c r="BC626" s="1"/>
      <c r="BD626" s="1"/>
    </row>
    <row r="627" spans="1:56" ht="2.25" customHeight="1" x14ac:dyDescent="0.2">
      <c r="A627" s="51"/>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c r="AP627" s="15"/>
      <c r="AQ627" s="15"/>
      <c r="AR627" s="15"/>
      <c r="AS627" s="15"/>
      <c r="AT627" s="15"/>
      <c r="AU627" s="1"/>
      <c r="AV627" s="1"/>
      <c r="AW627" s="1"/>
      <c r="AX627" s="1"/>
      <c r="AY627" s="1"/>
      <c r="AZ627" s="1"/>
      <c r="BA627" s="1"/>
      <c r="BB627" s="1"/>
      <c r="BC627" s="1"/>
      <c r="BD627" s="1"/>
    </row>
    <row r="628" spans="1:56" ht="15" customHeight="1" x14ac:dyDescent="0.2">
      <c r="A628" s="51"/>
      <c r="B628" s="123" t="s">
        <v>236</v>
      </c>
      <c r="C628" s="124"/>
      <c r="D628" s="124"/>
      <c r="E628" s="124"/>
      <c r="F628" s="124"/>
      <c r="G628" s="124"/>
      <c r="H628" s="124"/>
      <c r="I628" s="124"/>
      <c r="J628" s="124"/>
      <c r="K628" s="124"/>
      <c r="L628" s="124"/>
      <c r="M628" s="124"/>
      <c r="N628" s="124"/>
      <c r="O628" s="124"/>
      <c r="P628" s="124"/>
      <c r="Q628" s="124"/>
      <c r="R628" s="124"/>
      <c r="S628" s="124"/>
      <c r="T628" s="124"/>
      <c r="U628" s="124"/>
      <c r="V628" s="124"/>
      <c r="W628" s="124"/>
      <c r="X628" s="124"/>
      <c r="Y628" s="124"/>
      <c r="Z628" s="124"/>
      <c r="AA628" s="124"/>
      <c r="AB628" s="124"/>
      <c r="AC628" s="124"/>
      <c r="AD628" s="124"/>
      <c r="AE628" s="124"/>
      <c r="AF628" s="124"/>
      <c r="AG628" s="124"/>
      <c r="AH628" s="124"/>
      <c r="AI628" s="124"/>
      <c r="AJ628" s="124"/>
      <c r="AK628" s="124"/>
      <c r="AL628" s="124"/>
      <c r="AM628" s="124"/>
      <c r="AN628" s="124"/>
      <c r="AO628" s="124"/>
      <c r="AP628" s="124"/>
      <c r="AQ628" s="15"/>
      <c r="AR628" s="15"/>
      <c r="AS628" s="15"/>
      <c r="AT628" s="15"/>
      <c r="AU628" s="1"/>
      <c r="AV628" s="1"/>
      <c r="AW628" s="1"/>
      <c r="AX628" s="1"/>
      <c r="AY628" s="1"/>
      <c r="AZ628" s="1"/>
      <c r="BA628" s="1"/>
      <c r="BB628" s="1"/>
      <c r="BC628" s="1"/>
      <c r="BD628" s="1"/>
    </row>
    <row r="629" spans="1:56" ht="15" customHeight="1" x14ac:dyDescent="0.2">
      <c r="A629" s="51"/>
      <c r="B629" s="125" t="s">
        <v>237</v>
      </c>
      <c r="C629" s="125"/>
      <c r="D629" s="125"/>
      <c r="E629" s="125"/>
      <c r="F629" s="125"/>
      <c r="G629" s="125"/>
      <c r="H629" s="125"/>
      <c r="I629" s="125"/>
      <c r="J629" s="125"/>
      <c r="K629" s="125"/>
      <c r="L629" s="125"/>
      <c r="M629" s="125"/>
      <c r="N629" s="125"/>
      <c r="O629" s="125"/>
      <c r="P629" s="125"/>
      <c r="Q629" s="125"/>
      <c r="R629" s="125"/>
      <c r="S629" s="125"/>
      <c r="T629" s="125"/>
      <c r="U629" s="125"/>
      <c r="V629" s="125"/>
      <c r="W629" s="125"/>
      <c r="X629" s="125"/>
      <c r="Y629" s="125"/>
      <c r="Z629" s="125"/>
      <c r="AA629" s="125"/>
      <c r="AB629" s="125"/>
      <c r="AC629" s="125"/>
      <c r="AD629" s="125"/>
      <c r="AE629" s="125"/>
      <c r="AF629" s="125"/>
      <c r="AG629" s="125"/>
      <c r="AH629" s="125"/>
      <c r="AI629" s="125"/>
      <c r="AJ629" s="125"/>
      <c r="AK629" s="125"/>
      <c r="AL629" s="125"/>
      <c r="AM629" s="125"/>
      <c r="AN629" s="125"/>
      <c r="AO629" s="125"/>
      <c r="AP629" s="125"/>
      <c r="AQ629" s="125"/>
      <c r="AR629" s="125"/>
      <c r="AS629" s="15"/>
      <c r="AT629" s="15"/>
      <c r="AU629" s="1"/>
      <c r="AV629" s="1"/>
      <c r="AW629" s="1"/>
      <c r="AX629" s="1"/>
      <c r="AY629" s="1"/>
      <c r="AZ629" s="1"/>
      <c r="BA629" s="1"/>
      <c r="BB629" s="1"/>
      <c r="BC629" s="1"/>
      <c r="BD629" s="1"/>
    </row>
    <row r="630" spans="1:56" ht="18" customHeight="1" x14ac:dyDescent="0.2">
      <c r="A630" s="51"/>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5"/>
      <c r="AT630" s="15"/>
      <c r="AU630" s="1"/>
      <c r="AV630" s="1"/>
      <c r="AW630" s="1"/>
      <c r="AX630" s="1"/>
      <c r="AY630" s="1"/>
      <c r="AZ630" s="1"/>
      <c r="BA630" s="1"/>
      <c r="BB630" s="1"/>
      <c r="BC630" s="1"/>
      <c r="BD630" s="1"/>
    </row>
    <row r="631" spans="1:56" ht="15" customHeight="1" x14ac:dyDescent="0.2">
      <c r="A631" s="51"/>
      <c r="B631" s="126" t="s">
        <v>121</v>
      </c>
      <c r="C631" s="126"/>
      <c r="D631" s="126"/>
      <c r="E631" s="126"/>
      <c r="F631" s="126"/>
      <c r="G631" s="126"/>
      <c r="H631" s="126"/>
      <c r="I631" s="126"/>
      <c r="J631" s="126"/>
      <c r="K631" s="126"/>
      <c r="L631" s="126"/>
      <c r="M631" s="126"/>
      <c r="N631" s="42"/>
      <c r="O631" s="108" t="s">
        <v>39</v>
      </c>
      <c r="P631" s="127"/>
      <c r="Q631" s="84"/>
      <c r="R631" s="84"/>
      <c r="S631" s="89"/>
      <c r="T631" s="128" t="s">
        <v>40</v>
      </c>
      <c r="U631" s="128"/>
      <c r="V631" s="129"/>
      <c r="W631" s="84"/>
      <c r="X631" s="84"/>
      <c r="Y631" s="90"/>
      <c r="Z631" s="128" t="s">
        <v>41</v>
      </c>
      <c r="AA631" s="128"/>
      <c r="AB631" s="84"/>
      <c r="AC631" s="84"/>
      <c r="AD631" s="84"/>
      <c r="AE631" s="84"/>
      <c r="AF631" s="89"/>
      <c r="AG631" s="42"/>
      <c r="AH631" s="42"/>
      <c r="AI631" s="15"/>
      <c r="AJ631" s="15"/>
      <c r="AK631" s="15"/>
      <c r="AL631" s="15"/>
      <c r="AM631" s="15"/>
      <c r="AN631" s="15"/>
      <c r="AO631" s="15"/>
      <c r="AP631" s="15"/>
      <c r="AQ631" s="15"/>
      <c r="AR631" s="15"/>
      <c r="AS631" s="15"/>
      <c r="AT631" s="15"/>
      <c r="AU631" s="1"/>
      <c r="AV631" s="1"/>
      <c r="AW631" s="1"/>
      <c r="AX631" s="1"/>
      <c r="AY631" s="1"/>
      <c r="AZ631" s="1"/>
      <c r="BA631" s="1"/>
      <c r="BB631" s="1"/>
      <c r="BC631" s="1"/>
      <c r="BD631" s="1"/>
    </row>
    <row r="632" spans="1:56" ht="15" customHeight="1" x14ac:dyDescent="0.2">
      <c r="A632" s="51"/>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c r="AA632" s="42"/>
      <c r="AB632" s="42"/>
      <c r="AC632" s="42"/>
      <c r="AD632" s="42"/>
      <c r="AE632" s="42"/>
      <c r="AF632" s="42"/>
      <c r="AG632" s="42"/>
      <c r="AH632" s="42"/>
      <c r="AI632" s="15"/>
      <c r="AJ632" s="15"/>
      <c r="AK632" s="15"/>
      <c r="AL632" s="15"/>
      <c r="AM632" s="15"/>
      <c r="AN632" s="15"/>
      <c r="AO632" s="15"/>
      <c r="AP632" s="15"/>
      <c r="AQ632" s="15"/>
      <c r="AR632" s="15"/>
      <c r="AS632" s="15"/>
      <c r="AT632" s="15"/>
      <c r="AU632" s="1"/>
      <c r="AV632" s="1"/>
      <c r="AW632" s="1"/>
      <c r="AX632" s="1"/>
      <c r="AY632" s="1"/>
      <c r="AZ632" s="1"/>
      <c r="BA632" s="1"/>
      <c r="BB632" s="1"/>
      <c r="BC632" s="1"/>
      <c r="BD632" s="1"/>
    </row>
    <row r="633" spans="1:56" ht="15" customHeight="1" x14ac:dyDescent="0.2">
      <c r="A633" s="51"/>
      <c r="B633" s="139" t="s">
        <v>122</v>
      </c>
      <c r="C633" s="139"/>
      <c r="D633" s="139"/>
      <c r="E633" s="139"/>
      <c r="F633" s="139"/>
      <c r="G633" s="139"/>
      <c r="H633" s="139"/>
      <c r="I633" s="139"/>
      <c r="J633" s="139"/>
      <c r="K633" s="139"/>
      <c r="L633" s="139"/>
      <c r="M633" s="139"/>
      <c r="N633" s="42"/>
      <c r="O633" s="130"/>
      <c r="P633" s="131"/>
      <c r="Q633" s="131"/>
      <c r="R633" s="131"/>
      <c r="S633" s="131"/>
      <c r="T633" s="131"/>
      <c r="U633" s="131"/>
      <c r="V633" s="131"/>
      <c r="W633" s="131"/>
      <c r="X633" s="131"/>
      <c r="Y633" s="131"/>
      <c r="Z633" s="131"/>
      <c r="AA633" s="131"/>
      <c r="AB633" s="131"/>
      <c r="AC633" s="131"/>
      <c r="AD633" s="131"/>
      <c r="AE633" s="131"/>
      <c r="AF633" s="131"/>
      <c r="AG633" s="131"/>
      <c r="AH633" s="132"/>
      <c r="AI633" s="15"/>
      <c r="AJ633" s="15"/>
      <c r="AK633" s="15"/>
      <c r="AL633" s="15"/>
      <c r="AM633" s="15"/>
      <c r="AN633" s="15"/>
      <c r="AO633" s="15"/>
      <c r="AP633" s="15"/>
      <c r="AQ633" s="15"/>
      <c r="AR633" s="15"/>
      <c r="AS633" s="15"/>
      <c r="AT633" s="15"/>
      <c r="AU633" s="1"/>
      <c r="AV633" s="1"/>
      <c r="AW633" s="1"/>
      <c r="AX633" s="1"/>
      <c r="AY633" s="1"/>
      <c r="AZ633" s="1"/>
      <c r="BA633" s="1"/>
      <c r="BB633" s="1"/>
      <c r="BC633" s="1"/>
      <c r="BD633" s="1"/>
    </row>
    <row r="634" spans="1:56" ht="18" customHeight="1" x14ac:dyDescent="0.2">
      <c r="A634" s="51"/>
      <c r="B634" s="139"/>
      <c r="C634" s="139"/>
      <c r="D634" s="139"/>
      <c r="E634" s="139"/>
      <c r="F634" s="139"/>
      <c r="G634" s="139"/>
      <c r="H634" s="139"/>
      <c r="I634" s="139"/>
      <c r="J634" s="139"/>
      <c r="K634" s="139"/>
      <c r="L634" s="139"/>
      <c r="M634" s="139"/>
      <c r="N634" s="42"/>
      <c r="O634" s="133"/>
      <c r="P634" s="134"/>
      <c r="Q634" s="134"/>
      <c r="R634" s="134"/>
      <c r="S634" s="134"/>
      <c r="T634" s="134"/>
      <c r="U634" s="134"/>
      <c r="V634" s="134"/>
      <c r="W634" s="134"/>
      <c r="X634" s="134"/>
      <c r="Y634" s="134"/>
      <c r="Z634" s="134"/>
      <c r="AA634" s="134"/>
      <c r="AB634" s="134"/>
      <c r="AC634" s="134"/>
      <c r="AD634" s="134"/>
      <c r="AE634" s="134"/>
      <c r="AF634" s="134"/>
      <c r="AG634" s="134"/>
      <c r="AH634" s="135"/>
      <c r="AI634" s="15"/>
      <c r="AJ634" s="15"/>
      <c r="AK634" s="15"/>
      <c r="AL634" s="15"/>
      <c r="AM634" s="15"/>
      <c r="AN634" s="15"/>
      <c r="AO634" s="15"/>
      <c r="AP634" s="15"/>
      <c r="AQ634" s="15"/>
      <c r="AR634" s="15"/>
      <c r="AS634" s="15"/>
      <c r="AT634" s="15"/>
      <c r="AU634" s="1"/>
      <c r="AV634" s="1"/>
      <c r="AW634" s="1"/>
      <c r="AX634" s="1"/>
      <c r="AY634" s="1"/>
      <c r="AZ634" s="1"/>
      <c r="BA634" s="1"/>
      <c r="BB634" s="1"/>
      <c r="BC634" s="1"/>
      <c r="BD634" s="1"/>
    </row>
    <row r="635" spans="1:56" ht="18" customHeight="1" x14ac:dyDescent="0.2">
      <c r="A635" s="51"/>
      <c r="B635" s="139"/>
      <c r="C635" s="139"/>
      <c r="D635" s="139"/>
      <c r="E635" s="139"/>
      <c r="F635" s="139"/>
      <c r="G635" s="139"/>
      <c r="H635" s="139"/>
      <c r="I635" s="139"/>
      <c r="J635" s="139"/>
      <c r="K635" s="139"/>
      <c r="L635" s="139"/>
      <c r="M635" s="139"/>
      <c r="N635" s="42"/>
      <c r="O635" s="133"/>
      <c r="P635" s="134"/>
      <c r="Q635" s="134"/>
      <c r="R635" s="134"/>
      <c r="S635" s="134"/>
      <c r="T635" s="134"/>
      <c r="U635" s="134"/>
      <c r="V635" s="134"/>
      <c r="W635" s="134"/>
      <c r="X635" s="134"/>
      <c r="Y635" s="134"/>
      <c r="Z635" s="134"/>
      <c r="AA635" s="134"/>
      <c r="AB635" s="134"/>
      <c r="AC635" s="134"/>
      <c r="AD635" s="134"/>
      <c r="AE635" s="134"/>
      <c r="AF635" s="134"/>
      <c r="AG635" s="134"/>
      <c r="AH635" s="135"/>
      <c r="AI635" s="15"/>
      <c r="AJ635" s="15"/>
      <c r="AK635" s="15"/>
      <c r="AL635" s="15"/>
      <c r="AM635" s="15"/>
      <c r="AN635" s="15"/>
      <c r="AO635" s="15"/>
      <c r="AP635" s="15"/>
      <c r="AQ635" s="15"/>
      <c r="AR635" s="15"/>
      <c r="AS635" s="15"/>
      <c r="AT635" s="15"/>
      <c r="AU635" s="1"/>
      <c r="AV635" s="1"/>
      <c r="AW635" s="1"/>
      <c r="AX635" s="1"/>
      <c r="AY635" s="1"/>
      <c r="AZ635" s="1"/>
      <c r="BA635" s="1"/>
      <c r="BB635" s="1"/>
      <c r="BC635" s="1"/>
      <c r="BD635" s="1"/>
    </row>
    <row r="636" spans="1:56" ht="18" customHeight="1" x14ac:dyDescent="0.2">
      <c r="A636" s="51"/>
      <c r="B636" s="139"/>
      <c r="C636" s="139"/>
      <c r="D636" s="139"/>
      <c r="E636" s="139"/>
      <c r="F636" s="139"/>
      <c r="G636" s="139"/>
      <c r="H636" s="139"/>
      <c r="I636" s="139"/>
      <c r="J636" s="139"/>
      <c r="K636" s="139"/>
      <c r="L636" s="139"/>
      <c r="M636" s="139"/>
      <c r="N636" s="42"/>
      <c r="O636" s="133"/>
      <c r="P636" s="134"/>
      <c r="Q636" s="134"/>
      <c r="R636" s="134"/>
      <c r="S636" s="134"/>
      <c r="T636" s="134"/>
      <c r="U636" s="134"/>
      <c r="V636" s="134"/>
      <c r="W636" s="134"/>
      <c r="X636" s="134"/>
      <c r="Y636" s="134"/>
      <c r="Z636" s="134"/>
      <c r="AA636" s="134"/>
      <c r="AB636" s="134"/>
      <c r="AC636" s="134"/>
      <c r="AD636" s="134"/>
      <c r="AE636" s="134"/>
      <c r="AF636" s="134"/>
      <c r="AG636" s="134"/>
      <c r="AH636" s="135"/>
      <c r="AI636" s="15"/>
      <c r="AJ636" s="15"/>
      <c r="AK636" s="15"/>
      <c r="AL636" s="15"/>
      <c r="AM636" s="15"/>
      <c r="AN636" s="15"/>
      <c r="AO636" s="15"/>
      <c r="AP636" s="15"/>
      <c r="AQ636" s="15"/>
      <c r="AR636" s="15"/>
      <c r="AS636" s="15"/>
      <c r="AT636" s="15"/>
      <c r="AU636" s="1"/>
      <c r="AV636" s="1"/>
      <c r="AW636" s="1"/>
      <c r="AX636" s="1"/>
      <c r="AY636" s="1"/>
      <c r="AZ636" s="1"/>
      <c r="BA636" s="1"/>
      <c r="BB636" s="1"/>
      <c r="BC636" s="1"/>
      <c r="BD636" s="1"/>
    </row>
    <row r="637" spans="1:56" ht="18" customHeight="1" x14ac:dyDescent="0.2">
      <c r="A637" s="51"/>
      <c r="B637" s="139"/>
      <c r="C637" s="139"/>
      <c r="D637" s="139"/>
      <c r="E637" s="139"/>
      <c r="F637" s="139"/>
      <c r="G637" s="139"/>
      <c r="H637" s="139"/>
      <c r="I637" s="139"/>
      <c r="J637" s="139"/>
      <c r="K637" s="139"/>
      <c r="L637" s="139"/>
      <c r="M637" s="139"/>
      <c r="N637" s="42"/>
      <c r="O637" s="136"/>
      <c r="P637" s="137"/>
      <c r="Q637" s="137"/>
      <c r="R637" s="137"/>
      <c r="S637" s="137"/>
      <c r="T637" s="137"/>
      <c r="U637" s="137"/>
      <c r="V637" s="137"/>
      <c r="W637" s="137"/>
      <c r="X637" s="137"/>
      <c r="Y637" s="137"/>
      <c r="Z637" s="137"/>
      <c r="AA637" s="137"/>
      <c r="AB637" s="137"/>
      <c r="AC637" s="137"/>
      <c r="AD637" s="137"/>
      <c r="AE637" s="137"/>
      <c r="AF637" s="137"/>
      <c r="AG637" s="137"/>
      <c r="AH637" s="138"/>
      <c r="AI637" s="15"/>
      <c r="AJ637" s="15"/>
      <c r="AK637" s="15"/>
      <c r="AL637" s="15"/>
      <c r="AM637" s="15"/>
      <c r="AN637" s="15"/>
      <c r="AO637" s="15"/>
      <c r="AP637" s="15"/>
      <c r="AQ637" s="15"/>
      <c r="AR637" s="15"/>
      <c r="AS637" s="15"/>
      <c r="AT637" s="15"/>
      <c r="AU637" s="1"/>
      <c r="AV637" s="1"/>
      <c r="AW637" s="1"/>
      <c r="AX637" s="1"/>
      <c r="AY637" s="1"/>
      <c r="AZ637" s="1"/>
      <c r="BA637" s="1"/>
      <c r="BB637" s="1"/>
      <c r="BC637" s="1"/>
      <c r="BD637" s="1"/>
    </row>
    <row r="638" spans="1:56" ht="2.25" customHeight="1" x14ac:dyDescent="0.2">
      <c r="A638" s="51"/>
      <c r="B638" s="42"/>
      <c r="C638" s="42"/>
      <c r="D638" s="42"/>
      <c r="E638" s="42"/>
      <c r="F638" s="42"/>
      <c r="G638" s="42"/>
      <c r="H638" s="42"/>
      <c r="I638" s="42"/>
      <c r="J638" s="42"/>
      <c r="K638" s="42"/>
      <c r="L638" s="42"/>
      <c r="M638" s="42"/>
      <c r="N638" s="42"/>
      <c r="O638" s="102"/>
      <c r="P638" s="102"/>
      <c r="Q638" s="102"/>
      <c r="R638" s="102"/>
      <c r="S638" s="102"/>
      <c r="T638" s="102"/>
      <c r="U638" s="102"/>
      <c r="V638" s="102"/>
      <c r="W638" s="102"/>
      <c r="X638" s="102"/>
      <c r="Y638" s="102"/>
      <c r="Z638" s="102"/>
      <c r="AA638" s="102"/>
      <c r="AB638" s="102"/>
      <c r="AC638" s="102"/>
      <c r="AD638" s="102"/>
      <c r="AE638" s="102"/>
      <c r="AF638" s="102"/>
      <c r="AG638" s="102"/>
      <c r="AH638" s="102"/>
      <c r="AI638" s="15"/>
      <c r="AJ638" s="15"/>
      <c r="AK638" s="15"/>
      <c r="AL638" s="15"/>
      <c r="AM638" s="15"/>
      <c r="AN638" s="15"/>
      <c r="AO638" s="15"/>
      <c r="AP638" s="15"/>
      <c r="AQ638" s="15"/>
      <c r="AR638" s="15"/>
      <c r="AS638" s="15"/>
      <c r="AT638" s="15"/>
      <c r="AU638" s="1"/>
      <c r="AV638" s="1"/>
      <c r="AW638" s="1"/>
      <c r="AX638" s="1"/>
      <c r="AY638" s="1"/>
      <c r="AZ638" s="1"/>
      <c r="BA638" s="1"/>
      <c r="BB638" s="1"/>
      <c r="BC638" s="1"/>
      <c r="BD638" s="1"/>
    </row>
    <row r="639" spans="1:56" ht="15" customHeight="1" x14ac:dyDescent="0.2">
      <c r="A639" s="51"/>
      <c r="B639" s="108" t="s">
        <v>44</v>
      </c>
      <c r="C639" s="108"/>
      <c r="D639" s="108"/>
      <c r="E639" s="108"/>
      <c r="F639" s="108"/>
      <c r="G639" s="108"/>
      <c r="H639" s="108"/>
      <c r="I639" s="108"/>
      <c r="J639" s="108"/>
      <c r="K639" s="108"/>
      <c r="L639" s="108"/>
      <c r="M639" s="108"/>
      <c r="N639" s="42"/>
      <c r="O639" s="109"/>
      <c r="P639" s="110"/>
      <c r="Q639" s="110"/>
      <c r="R639" s="110"/>
      <c r="S639" s="110"/>
      <c r="T639" s="110"/>
      <c r="U639" s="110"/>
      <c r="V639" s="110"/>
      <c r="W639" s="110"/>
      <c r="X639" s="110"/>
      <c r="Y639" s="110"/>
      <c r="Z639" s="110"/>
      <c r="AA639" s="110"/>
      <c r="AB639" s="110"/>
      <c r="AC639" s="110"/>
      <c r="AD639" s="110"/>
      <c r="AE639" s="110"/>
      <c r="AF639" s="110"/>
      <c r="AG639" s="110"/>
      <c r="AH639" s="111"/>
      <c r="AI639" s="15"/>
      <c r="AJ639" s="15"/>
      <c r="AK639" s="15"/>
      <c r="AL639" s="15"/>
      <c r="AM639" s="15"/>
      <c r="AN639" s="15"/>
      <c r="AO639" s="15"/>
      <c r="AP639" s="15"/>
      <c r="AQ639" s="15"/>
      <c r="AR639" s="15"/>
      <c r="AS639" s="15"/>
      <c r="AT639" s="15"/>
      <c r="AU639" s="1"/>
      <c r="AV639" s="1"/>
      <c r="AW639" s="1"/>
      <c r="AX639" s="1"/>
      <c r="AY639" s="1"/>
      <c r="AZ639" s="1"/>
      <c r="BA639" s="1"/>
      <c r="BB639" s="1"/>
      <c r="BC639" s="1"/>
      <c r="BD639" s="1"/>
    </row>
    <row r="640" spans="1:56" ht="2.25" customHeight="1" x14ac:dyDescent="0.2">
      <c r="A640" s="54"/>
      <c r="B640" s="42"/>
      <c r="C640" s="42"/>
      <c r="D640" s="42"/>
      <c r="E640" s="42"/>
      <c r="F640" s="42"/>
      <c r="G640" s="42"/>
      <c r="H640" s="42"/>
      <c r="I640" s="42"/>
      <c r="J640" s="42"/>
      <c r="K640" s="42"/>
      <c r="L640" s="42"/>
      <c r="M640" s="42"/>
      <c r="N640" s="42"/>
      <c r="O640" s="102"/>
      <c r="P640" s="102"/>
      <c r="Q640" s="102"/>
      <c r="R640" s="102"/>
      <c r="S640" s="102"/>
      <c r="T640" s="102"/>
      <c r="U640" s="102"/>
      <c r="V640" s="102"/>
      <c r="W640" s="102"/>
      <c r="X640" s="102"/>
      <c r="Y640" s="102"/>
      <c r="Z640" s="102"/>
      <c r="AA640" s="102"/>
      <c r="AB640" s="102"/>
      <c r="AC640" s="102"/>
      <c r="AD640" s="102"/>
      <c r="AE640" s="102"/>
      <c r="AF640" s="102"/>
      <c r="AG640" s="102"/>
      <c r="AH640" s="102"/>
      <c r="AI640" s="15"/>
      <c r="AJ640" s="15"/>
      <c r="AK640" s="15"/>
      <c r="AL640" s="15"/>
      <c r="AM640" s="15"/>
      <c r="AN640" s="15"/>
      <c r="AO640" s="15"/>
      <c r="AP640" s="15"/>
      <c r="AQ640" s="15"/>
      <c r="AR640" s="15"/>
      <c r="AS640" s="15"/>
      <c r="AT640" s="15"/>
      <c r="AU640" s="1"/>
      <c r="AV640" s="1"/>
      <c r="AW640" s="1"/>
      <c r="AX640" s="1"/>
      <c r="AY640" s="1"/>
      <c r="AZ640" s="1"/>
      <c r="BA640" s="1"/>
      <c r="BB640" s="1"/>
      <c r="BC640" s="1"/>
      <c r="BD640" s="1"/>
    </row>
    <row r="641" spans="1:56" ht="15" customHeight="1" x14ac:dyDescent="0.2">
      <c r="A641" s="51"/>
      <c r="B641" s="108" t="s">
        <v>123</v>
      </c>
      <c r="C641" s="108"/>
      <c r="D641" s="108"/>
      <c r="E641" s="108"/>
      <c r="F641" s="108"/>
      <c r="G641" s="108"/>
      <c r="H641" s="108"/>
      <c r="I641" s="108"/>
      <c r="J641" s="108"/>
      <c r="K641" s="108"/>
      <c r="L641" s="108"/>
      <c r="M641" s="108"/>
      <c r="N641" s="42"/>
      <c r="O641" s="109"/>
      <c r="P641" s="110"/>
      <c r="Q641" s="110"/>
      <c r="R641" s="110"/>
      <c r="S641" s="110"/>
      <c r="T641" s="110"/>
      <c r="U641" s="110"/>
      <c r="V641" s="110"/>
      <c r="W641" s="110"/>
      <c r="X641" s="110"/>
      <c r="Y641" s="110"/>
      <c r="Z641" s="110"/>
      <c r="AA641" s="110"/>
      <c r="AB641" s="110"/>
      <c r="AC641" s="110"/>
      <c r="AD641" s="110"/>
      <c r="AE641" s="110"/>
      <c r="AF641" s="110"/>
      <c r="AG641" s="110"/>
      <c r="AH641" s="111"/>
      <c r="AI641" s="15"/>
      <c r="AJ641" s="15"/>
      <c r="AK641" s="15"/>
      <c r="AL641" s="15"/>
      <c r="AM641" s="15"/>
      <c r="AN641" s="15"/>
      <c r="AO641" s="15"/>
      <c r="AP641" s="15"/>
      <c r="AQ641" s="15"/>
      <c r="AR641" s="15"/>
      <c r="AS641" s="15"/>
      <c r="AT641" s="15"/>
      <c r="AU641" s="1"/>
      <c r="AV641" s="1"/>
      <c r="AW641" s="1"/>
      <c r="AX641" s="1"/>
      <c r="AY641" s="1"/>
      <c r="AZ641" s="1"/>
      <c r="BA641" s="1"/>
      <c r="BB641" s="1"/>
      <c r="BC641" s="1"/>
      <c r="BD641" s="1"/>
    </row>
    <row r="642" spans="1:56" ht="16.5" customHeight="1" x14ac:dyDescent="0.2">
      <c r="A642" s="51"/>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c r="AP642" s="15"/>
      <c r="AQ642" s="15"/>
      <c r="AR642" s="15"/>
      <c r="AS642" s="15"/>
      <c r="AT642" s="15"/>
      <c r="AU642" s="1"/>
      <c r="AV642" s="1"/>
      <c r="AW642" s="1"/>
      <c r="AX642" s="1"/>
      <c r="AY642" s="1"/>
      <c r="AZ642" s="1"/>
      <c r="BA642" s="1"/>
      <c r="BB642" s="1"/>
      <c r="BC642" s="1"/>
      <c r="BD642" s="1"/>
    </row>
    <row r="643" spans="1:56" ht="16.5" customHeight="1" x14ac:dyDescent="0.2">
      <c r="A643" s="51"/>
      <c r="B643" s="112" t="s">
        <v>124</v>
      </c>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3"/>
      <c r="AQ643" s="15"/>
      <c r="AR643" s="15"/>
      <c r="AS643" s="15"/>
      <c r="AT643" s="15"/>
      <c r="AU643" s="1"/>
      <c r="AV643" s="1"/>
      <c r="AW643" s="1"/>
      <c r="AX643" s="1"/>
      <c r="AY643" s="1"/>
      <c r="AZ643" s="1"/>
      <c r="BA643" s="1"/>
      <c r="BB643" s="1"/>
      <c r="BC643" s="1"/>
      <c r="BD643" s="1"/>
    </row>
    <row r="644" spans="1:56" ht="2.25" customHeight="1" x14ac:dyDescent="0.2">
      <c r="A644" s="51"/>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c r="AP644" s="15"/>
      <c r="AQ644" s="15"/>
      <c r="AR644" s="15"/>
      <c r="AS644" s="15"/>
      <c r="AT644" s="15"/>
      <c r="AU644" s="1"/>
      <c r="AV644" s="1"/>
      <c r="AW644" s="1"/>
      <c r="AX644" s="1"/>
      <c r="AY644" s="1"/>
      <c r="AZ644" s="1"/>
      <c r="BA644" s="1"/>
      <c r="BB644" s="1"/>
      <c r="BC644" s="1"/>
      <c r="BD644" s="1"/>
    </row>
    <row r="645" spans="1:56" ht="15" customHeight="1" x14ac:dyDescent="0.2">
      <c r="A645" s="53"/>
      <c r="B645" s="46"/>
      <c r="C645" s="46"/>
      <c r="D645" s="46"/>
      <c r="E645" s="46"/>
      <c r="F645" s="46"/>
      <c r="G645" s="46"/>
      <c r="H645" s="46"/>
      <c r="I645" s="46"/>
      <c r="J645" s="46"/>
      <c r="K645" s="46"/>
      <c r="L645" s="46"/>
      <c r="M645" s="46"/>
      <c r="N645" s="46"/>
      <c r="O645" s="46"/>
      <c r="P645" s="46"/>
      <c r="Q645" s="46"/>
      <c r="R645" s="46"/>
      <c r="S645" s="46"/>
      <c r="T645" s="46"/>
      <c r="U645" s="46"/>
      <c r="V645" s="46"/>
      <c r="W645" s="47"/>
      <c r="X645" s="47"/>
      <c r="Y645" s="47"/>
      <c r="Z645" s="47"/>
      <c r="AA645" s="47"/>
      <c r="AB645" s="47"/>
      <c r="AC645" s="47"/>
      <c r="AD645" s="47"/>
      <c r="AE645" s="47"/>
      <c r="AF645" s="47"/>
      <c r="AG645" s="47"/>
      <c r="AH645" s="47"/>
      <c r="AI645" s="47"/>
      <c r="AJ645" s="47"/>
      <c r="AK645" s="47"/>
      <c r="AL645" s="47"/>
      <c r="AM645" s="47"/>
      <c r="AN645" s="47"/>
      <c r="AO645" s="47"/>
      <c r="AP645" s="47"/>
      <c r="AQ645" s="15"/>
      <c r="AR645" s="15"/>
      <c r="AS645" s="15"/>
      <c r="AT645" s="15"/>
      <c r="AU645" s="1"/>
      <c r="AV645" s="1"/>
      <c r="AW645" s="1"/>
      <c r="AX645" s="1"/>
      <c r="AY645" s="1"/>
      <c r="AZ645" s="1"/>
      <c r="BA645" s="1"/>
      <c r="BB645" s="1"/>
      <c r="BC645" s="1"/>
      <c r="BD645" s="1"/>
    </row>
    <row r="646" spans="1:56" ht="15" customHeight="1" x14ac:dyDescent="0.2">
      <c r="A646" s="51">
        <v>56</v>
      </c>
      <c r="B646" s="114" t="s">
        <v>238</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c r="AO646" s="114"/>
      <c r="AP646" s="114"/>
      <c r="AQ646" s="15"/>
      <c r="AR646" s="15"/>
      <c r="AS646" s="15"/>
      <c r="AT646" s="15"/>
      <c r="AU646" s="1"/>
      <c r="AV646" s="1"/>
      <c r="AW646" s="1"/>
      <c r="AX646" s="1"/>
      <c r="AY646" s="1"/>
      <c r="AZ646" s="1"/>
      <c r="BA646" s="1"/>
      <c r="BB646" s="1"/>
      <c r="BC646" s="1"/>
      <c r="BD646" s="1"/>
    </row>
    <row r="647" spans="1:56" ht="30" customHeight="1" x14ac:dyDescent="0.2">
      <c r="A647" s="51"/>
      <c r="B647" s="115" t="s">
        <v>239</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6"/>
      <c r="AL647" s="116"/>
      <c r="AM647" s="116"/>
      <c r="AN647" s="116"/>
      <c r="AO647" s="116"/>
      <c r="AP647" s="48"/>
      <c r="AQ647" s="15"/>
      <c r="AR647" s="15"/>
      <c r="AS647" s="15"/>
      <c r="AT647" s="15"/>
      <c r="AU647" s="1"/>
      <c r="AV647" s="1"/>
      <c r="AW647" s="1"/>
      <c r="AX647" s="1"/>
      <c r="AY647" s="1"/>
      <c r="AZ647" s="1"/>
      <c r="BA647" s="1"/>
      <c r="BB647" s="1"/>
      <c r="BC647" s="1"/>
      <c r="BD647" s="1"/>
    </row>
    <row r="648" spans="1:56" ht="15" customHeight="1" x14ac:dyDescent="0.2">
      <c r="A648" s="51"/>
      <c r="B648" s="117" t="s">
        <v>125</v>
      </c>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7"/>
      <c r="AL648" s="117"/>
      <c r="AM648" s="117"/>
      <c r="AN648" s="117"/>
      <c r="AO648" s="117"/>
      <c r="AP648" s="117"/>
      <c r="AQ648" s="15"/>
      <c r="AR648" s="15"/>
      <c r="AS648" s="15"/>
      <c r="AT648" s="15"/>
      <c r="AU648" s="1"/>
      <c r="AV648" s="1"/>
      <c r="AW648" s="1"/>
      <c r="AX648" s="1"/>
      <c r="AY648" s="1"/>
      <c r="AZ648" s="1"/>
      <c r="BA648" s="1"/>
      <c r="BB648" s="1"/>
      <c r="BC648" s="1"/>
      <c r="BD648" s="1"/>
    </row>
    <row r="649" spans="1:56" ht="12.75" x14ac:dyDescent="0.2">
      <c r="A649" s="56"/>
    </row>
    <row r="650" spans="1:56" ht="15" hidden="1" customHeight="1" x14ac:dyDescent="0.2"/>
    <row r="651" spans="1:56" ht="15" hidden="1" customHeight="1" x14ac:dyDescent="0.2"/>
    <row r="652" spans="1:56" ht="15" hidden="1" customHeight="1" x14ac:dyDescent="0.2"/>
    <row r="653" spans="1:56" ht="15" hidden="1" customHeight="1" x14ac:dyDescent="0.2"/>
    <row r="654" spans="1:56" ht="15" hidden="1" customHeight="1" x14ac:dyDescent="0.2"/>
  </sheetData>
  <sheetProtection algorithmName="SHA-512" hashValue="I26weH9DvbAX8TPpNRVMywCnWRXSCUiKzm+iGCQT4UaKWYrQHWvx2uW0FqQikbEFOo0urWHeuzJa4i68A17o+Q==" saltValue="tXZ/LW4085GInHnyraHsjA==" spinCount="100000" sheet="1" objects="1" scenarios="1"/>
  <mergeCells count="708">
    <mergeCell ref="A456:A457"/>
    <mergeCell ref="Q69:AK69"/>
    <mergeCell ref="AM69:AP69"/>
    <mergeCell ref="C37:N37"/>
    <mergeCell ref="C33:N33"/>
    <mergeCell ref="B57:AP57"/>
    <mergeCell ref="B59:O59"/>
    <mergeCell ref="Q59:AP59"/>
    <mergeCell ref="B61:O61"/>
    <mergeCell ref="Q61:AK61"/>
    <mergeCell ref="AM61:AP61"/>
    <mergeCell ref="B63:O63"/>
    <mergeCell ref="Q63:T63"/>
    <mergeCell ref="V63:AP63"/>
    <mergeCell ref="C39:N39"/>
    <mergeCell ref="AO370:AP370"/>
    <mergeCell ref="B379:E379"/>
    <mergeCell ref="I379:N379"/>
    <mergeCell ref="S379:V379"/>
    <mergeCell ref="AB379:AG379"/>
    <mergeCell ref="B381:E381"/>
    <mergeCell ref="B404:O404"/>
    <mergeCell ref="Q71:T71"/>
    <mergeCell ref="V71:AP71"/>
    <mergeCell ref="AG2:AP2"/>
    <mergeCell ref="AH7:AP7"/>
    <mergeCell ref="C45:AP45"/>
    <mergeCell ref="B41:AP41"/>
    <mergeCell ref="B35:AP35"/>
    <mergeCell ref="B73:O73"/>
    <mergeCell ref="Q39:AB39"/>
    <mergeCell ref="Q37:AB37"/>
    <mergeCell ref="B31:AP31"/>
    <mergeCell ref="Q33:AB33"/>
    <mergeCell ref="AE33:AP33"/>
    <mergeCell ref="B29:AP29"/>
    <mergeCell ref="B6:AP6"/>
    <mergeCell ref="B2:AF4"/>
    <mergeCell ref="AE39:AP39"/>
    <mergeCell ref="AE37:AP37"/>
    <mergeCell ref="H11:I11"/>
    <mergeCell ref="B21:AP22"/>
    <mergeCell ref="B24:AP24"/>
    <mergeCell ref="J11:Q11"/>
    <mergeCell ref="B65:AP65"/>
    <mergeCell ref="B67:O67"/>
    <mergeCell ref="Q67:AP67"/>
    <mergeCell ref="B69:O69"/>
    <mergeCell ref="AH8:AP8"/>
    <mergeCell ref="AH9:AP9"/>
    <mergeCell ref="AI10:AP11"/>
    <mergeCell ref="B14:AP14"/>
    <mergeCell ref="B16:AP17"/>
    <mergeCell ref="B19:AP19"/>
    <mergeCell ref="Q486:V486"/>
    <mergeCell ref="W486:X486"/>
    <mergeCell ref="B26:C26"/>
    <mergeCell ref="D26:I26"/>
    <mergeCell ref="J26:AP26"/>
    <mergeCell ref="B27:AP27"/>
    <mergeCell ref="C43:AP43"/>
    <mergeCell ref="B47:AP47"/>
    <mergeCell ref="B49:O49"/>
    <mergeCell ref="Q49:AP49"/>
    <mergeCell ref="B51:O51"/>
    <mergeCell ref="Q51:AK51"/>
    <mergeCell ref="AM51:AP51"/>
    <mergeCell ref="B53:O53"/>
    <mergeCell ref="Q53:T53"/>
    <mergeCell ref="V53:AP53"/>
    <mergeCell ref="B55:O55"/>
    <mergeCell ref="AL370:AN370"/>
    <mergeCell ref="B389:E390"/>
    <mergeCell ref="G389:N390"/>
    <mergeCell ref="P389:S390"/>
    <mergeCell ref="U389:AE390"/>
    <mergeCell ref="AG389:AO390"/>
    <mergeCell ref="B392:E392"/>
    <mergeCell ref="G392:L392"/>
    <mergeCell ref="M392:N392"/>
    <mergeCell ref="P392:S392"/>
    <mergeCell ref="AG392:AJ392"/>
    <mergeCell ref="X392:AC392"/>
    <mergeCell ref="I381:N381"/>
    <mergeCell ref="S381:V381"/>
    <mergeCell ref="AB381:AG381"/>
    <mergeCell ref="B383:E383"/>
    <mergeCell ref="I383:N383"/>
    <mergeCell ref="S383:V383"/>
    <mergeCell ref="AB383:AG383"/>
    <mergeCell ref="B386:AP387"/>
    <mergeCell ref="B388:AR388"/>
    <mergeCell ref="V81:AP81"/>
    <mergeCell ref="B83:AP83"/>
    <mergeCell ref="B594:AP594"/>
    <mergeCell ref="B579:N579"/>
    <mergeCell ref="B626:AP626"/>
    <mergeCell ref="B354:E354"/>
    <mergeCell ref="I354:N354"/>
    <mergeCell ref="S354:V354"/>
    <mergeCell ref="X366:AC366"/>
    <mergeCell ref="B370:AK370"/>
    <mergeCell ref="A371:AP371"/>
    <mergeCell ref="A372:AP372"/>
    <mergeCell ref="B373:AP374"/>
    <mergeCell ref="B375:AP375"/>
    <mergeCell ref="B376:G377"/>
    <mergeCell ref="I376:P377"/>
    <mergeCell ref="S376:V377"/>
    <mergeCell ref="Y376:AI377"/>
    <mergeCell ref="AD394:AE394"/>
    <mergeCell ref="AD368:AE368"/>
    <mergeCell ref="B398:AP398"/>
    <mergeCell ref="AD392:AE392"/>
    <mergeCell ref="X368:AC368"/>
    <mergeCell ref="AD366:AE366"/>
    <mergeCell ref="B71:O71"/>
    <mergeCell ref="B79:O79"/>
    <mergeCell ref="B89:O89"/>
    <mergeCell ref="Q89:AP89"/>
    <mergeCell ref="B91:O91"/>
    <mergeCell ref="Q91:AP91"/>
    <mergeCell ref="B93:O93"/>
    <mergeCell ref="Q93:V93"/>
    <mergeCell ref="W93:X93"/>
    <mergeCell ref="Z93:AE93"/>
    <mergeCell ref="AF93:AG93"/>
    <mergeCell ref="AI93:AN93"/>
    <mergeCell ref="AO93:AP93"/>
    <mergeCell ref="Q73:AP73"/>
    <mergeCell ref="B75:AP75"/>
    <mergeCell ref="B77:O77"/>
    <mergeCell ref="Q77:AP77"/>
    <mergeCell ref="B87:O87"/>
    <mergeCell ref="Q87:AP87"/>
    <mergeCell ref="B85:AP85"/>
    <mergeCell ref="Q79:AK79"/>
    <mergeCell ref="AM79:AP79"/>
    <mergeCell ref="B81:O81"/>
    <mergeCell ref="Q81:T81"/>
    <mergeCell ref="B95:O95"/>
    <mergeCell ref="B97:AP97"/>
    <mergeCell ref="C99:AP99"/>
    <mergeCell ref="C101:AP101"/>
    <mergeCell ref="B103:AP103"/>
    <mergeCell ref="B104:AP104"/>
    <mergeCell ref="C106:AP106"/>
    <mergeCell ref="C108:AP108"/>
    <mergeCell ref="B110:AP110"/>
    <mergeCell ref="B112:O112"/>
    <mergeCell ref="Q112:AP112"/>
    <mergeCell ref="B114:O114"/>
    <mergeCell ref="Q114:AK114"/>
    <mergeCell ref="AM114:AP114"/>
    <mergeCell ref="B116:O116"/>
    <mergeCell ref="Q116:T116"/>
    <mergeCell ref="V116:AP116"/>
    <mergeCell ref="B118:O118"/>
    <mergeCell ref="Q118:AP118"/>
    <mergeCell ref="B120:O120"/>
    <mergeCell ref="Q120:AP120"/>
    <mergeCell ref="B122:O122"/>
    <mergeCell ref="Q122:AP122"/>
    <mergeCell ref="B124:AP125"/>
    <mergeCell ref="C127:G127"/>
    <mergeCell ref="C129:G129"/>
    <mergeCell ref="B131:AP131"/>
    <mergeCell ref="B135:AP135"/>
    <mergeCell ref="AD137:AP137"/>
    <mergeCell ref="C139:AP139"/>
    <mergeCell ref="B141:AP141"/>
    <mergeCell ref="B143:AP143"/>
    <mergeCell ref="C145:AP145"/>
    <mergeCell ref="C147:AP147"/>
    <mergeCell ref="B149:AP150"/>
    <mergeCell ref="C152:AP152"/>
    <mergeCell ref="C154:AP154"/>
    <mergeCell ref="A156:AP156"/>
    <mergeCell ref="B157:AP157"/>
    <mergeCell ref="B159:O159"/>
    <mergeCell ref="Q159:AP160"/>
    <mergeCell ref="B162:O162"/>
    <mergeCell ref="B164:O164"/>
    <mergeCell ref="Q164:AK164"/>
    <mergeCell ref="AM164:AP164"/>
    <mergeCell ref="B166:O166"/>
    <mergeCell ref="Q166:T166"/>
    <mergeCell ref="V166:AP166"/>
    <mergeCell ref="B168:O168"/>
    <mergeCell ref="B170:O170"/>
    <mergeCell ref="Q170:AK170"/>
    <mergeCell ref="AM170:AP170"/>
    <mergeCell ref="B172:O172"/>
    <mergeCell ref="Q172:T172"/>
    <mergeCell ref="V172:AP172"/>
    <mergeCell ref="B174:AP174"/>
    <mergeCell ref="B176:AP176"/>
    <mergeCell ref="C177:AP177"/>
    <mergeCell ref="C179:AP179"/>
    <mergeCell ref="B181:AP181"/>
    <mergeCell ref="C183:AP183"/>
    <mergeCell ref="C185:AO185"/>
    <mergeCell ref="C187:E187"/>
    <mergeCell ref="J187:L187"/>
    <mergeCell ref="C189:AP189"/>
    <mergeCell ref="B193:AP193"/>
    <mergeCell ref="B195:AP205"/>
    <mergeCell ref="B207:AP207"/>
    <mergeCell ref="B208:AP208"/>
    <mergeCell ref="B209:AP221"/>
    <mergeCell ref="B223:AP223"/>
    <mergeCell ref="C225:AP225"/>
    <mergeCell ref="C227:AP227"/>
    <mergeCell ref="B229:AP229"/>
    <mergeCell ref="C230:AP230"/>
    <mergeCell ref="C232:AP232"/>
    <mergeCell ref="C234:AP234"/>
    <mergeCell ref="C236:AP236"/>
    <mergeCell ref="J238:AP238"/>
    <mergeCell ref="B240:AP240"/>
    <mergeCell ref="C242:AP242"/>
    <mergeCell ref="C244:AP244"/>
    <mergeCell ref="B246:AP246"/>
    <mergeCell ref="B248:E248"/>
    <mergeCell ref="B250:AP250"/>
    <mergeCell ref="B252:E252"/>
    <mergeCell ref="B254:AP254"/>
    <mergeCell ref="B257:AP257"/>
    <mergeCell ref="B259:AP259"/>
    <mergeCell ref="B261:O261"/>
    <mergeCell ref="Q261:T261"/>
    <mergeCell ref="B263:O263"/>
    <mergeCell ref="Q263:T263"/>
    <mergeCell ref="B265:O265"/>
    <mergeCell ref="Q265:T265"/>
    <mergeCell ref="B267:AP267"/>
    <mergeCell ref="B269:E269"/>
    <mergeCell ref="B271:AP271"/>
    <mergeCell ref="B273:E273"/>
    <mergeCell ref="B275:AP275"/>
    <mergeCell ref="B277:O277"/>
    <mergeCell ref="Q277:T277"/>
    <mergeCell ref="U277:V277"/>
    <mergeCell ref="B279:O279"/>
    <mergeCell ref="Q279:T279"/>
    <mergeCell ref="U279:V279"/>
    <mergeCell ref="B281:O281"/>
    <mergeCell ref="Q281:T281"/>
    <mergeCell ref="U281:V281"/>
    <mergeCell ref="B283:O283"/>
    <mergeCell ref="Q283:T283"/>
    <mergeCell ref="U283:V283"/>
    <mergeCell ref="B285:O285"/>
    <mergeCell ref="Q285:T285"/>
    <mergeCell ref="U285:V285"/>
    <mergeCell ref="B287:O287"/>
    <mergeCell ref="Q287:T287"/>
    <mergeCell ref="U287:V287"/>
    <mergeCell ref="B289:O289"/>
    <mergeCell ref="Q289:T289"/>
    <mergeCell ref="U289:V289"/>
    <mergeCell ref="B291:O291"/>
    <mergeCell ref="Q291:T291"/>
    <mergeCell ref="U291:V291"/>
    <mergeCell ref="B293:O294"/>
    <mergeCell ref="Q294:T294"/>
    <mergeCell ref="U294:V294"/>
    <mergeCell ref="A296:AP296"/>
    <mergeCell ref="B298:AP299"/>
    <mergeCell ref="B303:O303"/>
    <mergeCell ref="Q303:V303"/>
    <mergeCell ref="W303:X303"/>
    <mergeCell ref="B301:AP301"/>
    <mergeCell ref="B305:O305"/>
    <mergeCell ref="Q305:V305"/>
    <mergeCell ref="W305:X305"/>
    <mergeCell ref="Q307:V307"/>
    <mergeCell ref="W307:X307"/>
    <mergeCell ref="B309:O309"/>
    <mergeCell ref="Q309:V309"/>
    <mergeCell ref="W309:X309"/>
    <mergeCell ref="B311:O311"/>
    <mergeCell ref="Q311:V311"/>
    <mergeCell ref="W311:X311"/>
    <mergeCell ref="B307:O307"/>
    <mergeCell ref="B313:AP313"/>
    <mergeCell ref="B315:G315"/>
    <mergeCell ref="H315:I315"/>
    <mergeCell ref="B319:O319"/>
    <mergeCell ref="Q319:V319"/>
    <mergeCell ref="W319:X319"/>
    <mergeCell ref="B321:O321"/>
    <mergeCell ref="Q321:V321"/>
    <mergeCell ref="W321:X321"/>
    <mergeCell ref="B317:AP317"/>
    <mergeCell ref="B323:O323"/>
    <mergeCell ref="Q323:V323"/>
    <mergeCell ref="W323:X323"/>
    <mergeCell ref="B325:O325"/>
    <mergeCell ref="Q325:V325"/>
    <mergeCell ref="W325:X325"/>
    <mergeCell ref="B327:AP327"/>
    <mergeCell ref="B330:AP331"/>
    <mergeCell ref="B335:AP335"/>
    <mergeCell ref="B333:AP334"/>
    <mergeCell ref="B336:AP336"/>
    <mergeCell ref="B337:F338"/>
    <mergeCell ref="I337:Q338"/>
    <mergeCell ref="S337:V338"/>
    <mergeCell ref="X337:AN338"/>
    <mergeCell ref="B340:E340"/>
    <mergeCell ref="I340:N340"/>
    <mergeCell ref="S340:V340"/>
    <mergeCell ref="AF340:AK340"/>
    <mergeCell ref="AL340:AM340"/>
    <mergeCell ref="B342:E342"/>
    <mergeCell ref="I342:N342"/>
    <mergeCell ref="S342:V342"/>
    <mergeCell ref="AF342:AK342"/>
    <mergeCell ref="AL342:AM342"/>
    <mergeCell ref="B344:E344"/>
    <mergeCell ref="I344:N344"/>
    <mergeCell ref="S344:V344"/>
    <mergeCell ref="AF344:AK344"/>
    <mergeCell ref="AL344:AM344"/>
    <mergeCell ref="B346:E346"/>
    <mergeCell ref="I346:N346"/>
    <mergeCell ref="S346:V346"/>
    <mergeCell ref="AF346:AK346"/>
    <mergeCell ref="AL346:AM346"/>
    <mergeCell ref="B348:E348"/>
    <mergeCell ref="I348:N348"/>
    <mergeCell ref="S348:V348"/>
    <mergeCell ref="AF348:AK348"/>
    <mergeCell ref="AL348:AM348"/>
    <mergeCell ref="B350:E350"/>
    <mergeCell ref="I350:N350"/>
    <mergeCell ref="S350:V350"/>
    <mergeCell ref="AF350:AK350"/>
    <mergeCell ref="AL350:AM350"/>
    <mergeCell ref="B352:E352"/>
    <mergeCell ref="I352:N352"/>
    <mergeCell ref="S352:V352"/>
    <mergeCell ref="AF352:AK352"/>
    <mergeCell ref="AL352:AM352"/>
    <mergeCell ref="AF354:AK354"/>
    <mergeCell ref="AL354:AM354"/>
    <mergeCell ref="B357:AP360"/>
    <mergeCell ref="B361:AP361"/>
    <mergeCell ref="B363:E364"/>
    <mergeCell ref="G363:N364"/>
    <mergeCell ref="P363:S364"/>
    <mergeCell ref="U363:AE364"/>
    <mergeCell ref="AG363:AO364"/>
    <mergeCell ref="B366:E366"/>
    <mergeCell ref="G366:L366"/>
    <mergeCell ref="M366:N366"/>
    <mergeCell ref="P366:S366"/>
    <mergeCell ref="AG366:AJ366"/>
    <mergeCell ref="B368:E368"/>
    <mergeCell ref="G368:L368"/>
    <mergeCell ref="M368:N368"/>
    <mergeCell ref="P368:S368"/>
    <mergeCell ref="AG368:AJ368"/>
    <mergeCell ref="P394:S394"/>
    <mergeCell ref="AG394:AJ394"/>
    <mergeCell ref="B396:AJ396"/>
    <mergeCell ref="AK396:AN396"/>
    <mergeCell ref="AO396:AP396"/>
    <mergeCell ref="Q400:V400"/>
    <mergeCell ref="W400:X400"/>
    <mergeCell ref="X394:AC394"/>
    <mergeCell ref="Q402:V402"/>
    <mergeCell ref="W402:X402"/>
    <mergeCell ref="B400:O400"/>
    <mergeCell ref="B402:O402"/>
    <mergeCell ref="B394:E394"/>
    <mergeCell ref="G394:L394"/>
    <mergeCell ref="M394:N394"/>
    <mergeCell ref="Q404:V404"/>
    <mergeCell ref="W404:X404"/>
    <mergeCell ref="B406:O406"/>
    <mergeCell ref="Q406:V406"/>
    <mergeCell ref="W406:X406"/>
    <mergeCell ref="B408:O408"/>
    <mergeCell ref="Q408:V408"/>
    <mergeCell ref="W408:X408"/>
    <mergeCell ref="B410:O410"/>
    <mergeCell ref="Q410:V410"/>
    <mergeCell ref="W410:X410"/>
    <mergeCell ref="B412:AP412"/>
    <mergeCell ref="B414:O414"/>
    <mergeCell ref="Q414:V414"/>
    <mergeCell ref="W414:X414"/>
    <mergeCell ref="B416:O416"/>
    <mergeCell ref="Q416:V416"/>
    <mergeCell ref="W416:X416"/>
    <mergeCell ref="B418:O418"/>
    <mergeCell ref="Q418:V418"/>
    <mergeCell ref="W418:X418"/>
    <mergeCell ref="B420:O420"/>
    <mergeCell ref="Q420:V420"/>
    <mergeCell ref="W420:X420"/>
    <mergeCell ref="B422:AP422"/>
    <mergeCell ref="B424:AR424"/>
    <mergeCell ref="B426:AP426"/>
    <mergeCell ref="I427:P427"/>
    <mergeCell ref="V427:AF427"/>
    <mergeCell ref="AG427:AP427"/>
    <mergeCell ref="B429:H429"/>
    <mergeCell ref="I429:N429"/>
    <mergeCell ref="O429:P429"/>
    <mergeCell ref="R429:U429"/>
    <mergeCell ref="Y429:AD429"/>
    <mergeCell ref="AE429:AF429"/>
    <mergeCell ref="AG429:AN429"/>
    <mergeCell ref="AO429:AP429"/>
    <mergeCell ref="Y430:AD430"/>
    <mergeCell ref="B431:H431"/>
    <mergeCell ref="I431:N431"/>
    <mergeCell ref="O431:P431"/>
    <mergeCell ref="R431:U431"/>
    <mergeCell ref="Y431:AD431"/>
    <mergeCell ref="AE431:AF431"/>
    <mergeCell ref="AG431:AN431"/>
    <mergeCell ref="AO431:AP431"/>
    <mergeCell ref="Y432:AD432"/>
    <mergeCell ref="B433:H433"/>
    <mergeCell ref="I433:N433"/>
    <mergeCell ref="O433:P433"/>
    <mergeCell ref="R433:U433"/>
    <mergeCell ref="Y433:AD433"/>
    <mergeCell ref="AE433:AF433"/>
    <mergeCell ref="AG433:AN433"/>
    <mergeCell ref="AO433:AP433"/>
    <mergeCell ref="Y434:AD434"/>
    <mergeCell ref="A435:AP435"/>
    <mergeCell ref="B436:AP437"/>
    <mergeCell ref="I439:P440"/>
    <mergeCell ref="R439:U440"/>
    <mergeCell ref="W439:AG440"/>
    <mergeCell ref="B442:H442"/>
    <mergeCell ref="I442:N442"/>
    <mergeCell ref="O442:P442"/>
    <mergeCell ref="R442:U442"/>
    <mergeCell ref="Z442:AE442"/>
    <mergeCell ref="AF442:AG442"/>
    <mergeCell ref="B444:H444"/>
    <mergeCell ref="I444:N444"/>
    <mergeCell ref="O444:P444"/>
    <mergeCell ref="R444:U444"/>
    <mergeCell ref="Z444:AE444"/>
    <mergeCell ref="AF444:AG444"/>
    <mergeCell ref="B446:H446"/>
    <mergeCell ref="I446:N446"/>
    <mergeCell ref="O446:P446"/>
    <mergeCell ref="R446:U446"/>
    <mergeCell ref="Z446:AE446"/>
    <mergeCell ref="AF446:AG446"/>
    <mergeCell ref="B448:AP448"/>
    <mergeCell ref="B450:H450"/>
    <mergeCell ref="J450:M450"/>
    <mergeCell ref="N450:O450"/>
    <mergeCell ref="B452:H452"/>
    <mergeCell ref="J452:M452"/>
    <mergeCell ref="N452:O452"/>
    <mergeCell ref="B454:H454"/>
    <mergeCell ref="J454:M454"/>
    <mergeCell ref="N454:O454"/>
    <mergeCell ref="B456:AP457"/>
    <mergeCell ref="Q459:X459"/>
    <mergeCell ref="Z459:AI459"/>
    <mergeCell ref="B461:O461"/>
    <mergeCell ref="Q461:V461"/>
    <mergeCell ref="W461:X461"/>
    <mergeCell ref="Z461:AG461"/>
    <mergeCell ref="AH461:AI461"/>
    <mergeCell ref="B463:O463"/>
    <mergeCell ref="Q463:V463"/>
    <mergeCell ref="W463:X463"/>
    <mergeCell ref="Z463:AG463"/>
    <mergeCell ref="AH463:AI463"/>
    <mergeCell ref="B465:O465"/>
    <mergeCell ref="Q465:V465"/>
    <mergeCell ref="W465:X465"/>
    <mergeCell ref="Z465:AG465"/>
    <mergeCell ref="AH465:AI465"/>
    <mergeCell ref="B467:O467"/>
    <mergeCell ref="Q467:V467"/>
    <mergeCell ref="W467:X467"/>
    <mergeCell ref="Z467:AG467"/>
    <mergeCell ref="AH467:AI467"/>
    <mergeCell ref="B469:AP470"/>
    <mergeCell ref="Q472:X472"/>
    <mergeCell ref="B474:O474"/>
    <mergeCell ref="Q474:V474"/>
    <mergeCell ref="W474:X474"/>
    <mergeCell ref="B476:O476"/>
    <mergeCell ref="Q476:V476"/>
    <mergeCell ref="W476:X476"/>
    <mergeCell ref="B478:O478"/>
    <mergeCell ref="Q478:V478"/>
    <mergeCell ref="W478:X478"/>
    <mergeCell ref="B480:O480"/>
    <mergeCell ref="Q480:V480"/>
    <mergeCell ref="W480:X480"/>
    <mergeCell ref="B490:O490"/>
    <mergeCell ref="Q490:V490"/>
    <mergeCell ref="W490:X490"/>
    <mergeCell ref="B492:O492"/>
    <mergeCell ref="Q492:V492"/>
    <mergeCell ref="W492:X492"/>
    <mergeCell ref="B488:O488"/>
    <mergeCell ref="Q488:V488"/>
    <mergeCell ref="W488:X488"/>
    <mergeCell ref="Q484:X484"/>
    <mergeCell ref="B486:O486"/>
    <mergeCell ref="B483:AP483"/>
    <mergeCell ref="B494:AP494"/>
    <mergeCell ref="B496:AR496"/>
    <mergeCell ref="B498:AP498"/>
    <mergeCell ref="Q499:X499"/>
    <mergeCell ref="Z499:AI499"/>
    <mergeCell ref="B501:O501"/>
    <mergeCell ref="Q501:V501"/>
    <mergeCell ref="W501:X501"/>
    <mergeCell ref="Z501:AG501"/>
    <mergeCell ref="AH501:AI501"/>
    <mergeCell ref="B503:O503"/>
    <mergeCell ref="Q503:V503"/>
    <mergeCell ref="W503:X503"/>
    <mergeCell ref="Z503:AG503"/>
    <mergeCell ref="AH503:AI503"/>
    <mergeCell ref="B505:O505"/>
    <mergeCell ref="Q505:V505"/>
    <mergeCell ref="W505:X505"/>
    <mergeCell ref="Z505:AG505"/>
    <mergeCell ref="AH505:AI505"/>
    <mergeCell ref="A506:AP506"/>
    <mergeCell ref="B507:AP507"/>
    <mergeCell ref="Q509:X509"/>
    <mergeCell ref="Z509:AI509"/>
    <mergeCell ref="B511:O511"/>
    <mergeCell ref="Q511:V511"/>
    <mergeCell ref="W511:X511"/>
    <mergeCell ref="Z511:AG511"/>
    <mergeCell ref="AH511:AI511"/>
    <mergeCell ref="B513:O513"/>
    <mergeCell ref="Q513:V513"/>
    <mergeCell ref="W513:X513"/>
    <mergeCell ref="Z513:AG513"/>
    <mergeCell ref="AH513:AI513"/>
    <mergeCell ref="B515:O515"/>
    <mergeCell ref="Q515:V515"/>
    <mergeCell ref="W515:X515"/>
    <mergeCell ref="Z515:AG515"/>
    <mergeCell ref="AH515:AI515"/>
    <mergeCell ref="B517:O517"/>
    <mergeCell ref="Q517:V517"/>
    <mergeCell ref="W517:X517"/>
    <mergeCell ref="Z517:AG517"/>
    <mergeCell ref="AH517:AI517"/>
    <mergeCell ref="B519:AP519"/>
    <mergeCell ref="B521:AP521"/>
    <mergeCell ref="B523:AP523"/>
    <mergeCell ref="B525:I525"/>
    <mergeCell ref="J525:K525"/>
    <mergeCell ref="B527:AP527"/>
    <mergeCell ref="B529:AP529"/>
    <mergeCell ref="B533:AP535"/>
    <mergeCell ref="B537:O537"/>
    <mergeCell ref="Q537:X537"/>
    <mergeCell ref="Y537:Z537"/>
    <mergeCell ref="B539:O539"/>
    <mergeCell ref="Q539:X539"/>
    <mergeCell ref="Y539:Z539"/>
    <mergeCell ref="B541:O541"/>
    <mergeCell ref="Q541:X541"/>
    <mergeCell ref="Y541:Z541"/>
    <mergeCell ref="B543:O543"/>
    <mergeCell ref="Q543:X543"/>
    <mergeCell ref="Y543:Z543"/>
    <mergeCell ref="B545:O545"/>
    <mergeCell ref="AA545:AH545"/>
    <mergeCell ref="AI545:AJ545"/>
    <mergeCell ref="B547:O548"/>
    <mergeCell ref="Q548:X548"/>
    <mergeCell ref="Y548:Z548"/>
    <mergeCell ref="B550:O551"/>
    <mergeCell ref="Q551:X551"/>
    <mergeCell ref="Y551:Z551"/>
    <mergeCell ref="B553:O553"/>
    <mergeCell ref="Q553:X553"/>
    <mergeCell ref="Y553:Z553"/>
    <mergeCell ref="B555:O555"/>
    <mergeCell ref="Q555:X555"/>
    <mergeCell ref="Y555:Z555"/>
    <mergeCell ref="B557:O557"/>
    <mergeCell ref="Q557:X557"/>
    <mergeCell ref="Y557:Z557"/>
    <mergeCell ref="B559:O559"/>
    <mergeCell ref="Q559:X559"/>
    <mergeCell ref="Y559:Z559"/>
    <mergeCell ref="B561:O561"/>
    <mergeCell ref="Q561:X561"/>
    <mergeCell ref="Y561:Z561"/>
    <mergeCell ref="A563:AP563"/>
    <mergeCell ref="B564:AP564"/>
    <mergeCell ref="B566:AP567"/>
    <mergeCell ref="P569:U573"/>
    <mergeCell ref="W569:AB573"/>
    <mergeCell ref="AD569:AI573"/>
    <mergeCell ref="AK569:AP573"/>
    <mergeCell ref="B575:N575"/>
    <mergeCell ref="P575:S575"/>
    <mergeCell ref="T575:U575"/>
    <mergeCell ref="W575:Z575"/>
    <mergeCell ref="AA575:AB575"/>
    <mergeCell ref="AD575:AG575"/>
    <mergeCell ref="AH575:AI575"/>
    <mergeCell ref="AK575:AN575"/>
    <mergeCell ref="AO575:AP575"/>
    <mergeCell ref="B577:N577"/>
    <mergeCell ref="P577:S577"/>
    <mergeCell ref="T577:U577"/>
    <mergeCell ref="W577:Z577"/>
    <mergeCell ref="AA577:AB577"/>
    <mergeCell ref="AD577:AG577"/>
    <mergeCell ref="AH577:AI577"/>
    <mergeCell ref="AK577:AN577"/>
    <mergeCell ref="AO577:AP577"/>
    <mergeCell ref="AA579:AB579"/>
    <mergeCell ref="AD579:AG579"/>
    <mergeCell ref="AH579:AI579"/>
    <mergeCell ref="AK579:AN579"/>
    <mergeCell ref="AO579:AP579"/>
    <mergeCell ref="B581:N581"/>
    <mergeCell ref="P581:S581"/>
    <mergeCell ref="T581:U581"/>
    <mergeCell ref="W581:Z581"/>
    <mergeCell ref="AA581:AB581"/>
    <mergeCell ref="AD581:AG581"/>
    <mergeCell ref="AH581:AI581"/>
    <mergeCell ref="AK581:AN581"/>
    <mergeCell ref="AO581:AP581"/>
    <mergeCell ref="P579:S579"/>
    <mergeCell ref="T579:U579"/>
    <mergeCell ref="W579:Z579"/>
    <mergeCell ref="B583:N583"/>
    <mergeCell ref="P583:S583"/>
    <mergeCell ref="T583:U583"/>
    <mergeCell ref="W583:Z583"/>
    <mergeCell ref="AA583:AB583"/>
    <mergeCell ref="AD583:AG583"/>
    <mergeCell ref="AH583:AI583"/>
    <mergeCell ref="AK583:AN583"/>
    <mergeCell ref="AO583:AP583"/>
    <mergeCell ref="B587:N587"/>
    <mergeCell ref="P587:S587"/>
    <mergeCell ref="T587:U587"/>
    <mergeCell ref="W587:Z587"/>
    <mergeCell ref="AA587:AB587"/>
    <mergeCell ref="AD587:AG587"/>
    <mergeCell ref="AH587:AI587"/>
    <mergeCell ref="AK587:AN587"/>
    <mergeCell ref="AO587:AP587"/>
    <mergeCell ref="B585:N585"/>
    <mergeCell ref="P585:S585"/>
    <mergeCell ref="T585:U585"/>
    <mergeCell ref="W585:Z585"/>
    <mergeCell ref="AA585:AB585"/>
    <mergeCell ref="AD585:AG585"/>
    <mergeCell ref="AH585:AI585"/>
    <mergeCell ref="AK585:AN585"/>
    <mergeCell ref="AO585:AP585"/>
    <mergeCell ref="B631:M631"/>
    <mergeCell ref="O631:P631"/>
    <mergeCell ref="T631:V631"/>
    <mergeCell ref="Z631:AA631"/>
    <mergeCell ref="O633:AH637"/>
    <mergeCell ref="B639:M639"/>
    <mergeCell ref="O639:AH639"/>
    <mergeCell ref="B624:AP624"/>
    <mergeCell ref="B633:M637"/>
    <mergeCell ref="B641:M641"/>
    <mergeCell ref="O641:AH641"/>
    <mergeCell ref="B643:AP643"/>
    <mergeCell ref="B646:AP646"/>
    <mergeCell ref="B647:AO647"/>
    <mergeCell ref="B648:AP648"/>
    <mergeCell ref="B590:AP590"/>
    <mergeCell ref="B592:AP592"/>
    <mergeCell ref="C596:AP596"/>
    <mergeCell ref="C598:AP598"/>
    <mergeCell ref="C600:AP600"/>
    <mergeCell ref="C602:AP602"/>
    <mergeCell ref="C604:AP604"/>
    <mergeCell ref="C606:AP606"/>
    <mergeCell ref="C608:AP608"/>
    <mergeCell ref="C610:AP610"/>
    <mergeCell ref="C612:AP612"/>
    <mergeCell ref="C614:AP614"/>
    <mergeCell ref="C616:AP616"/>
    <mergeCell ref="C618:AP618"/>
    <mergeCell ref="C620:AP620"/>
    <mergeCell ref="C622:AP622"/>
    <mergeCell ref="B628:AP628"/>
    <mergeCell ref="B629:AR629"/>
  </mergeCells>
  <dataValidations count="25">
    <dataValidation type="whole" operator="greaterThanOrEqual" allowBlank="1" showInputMessage="1" showErrorMessage="1" error="De waarde die u invult, moet een geheel getal zijn." sqref="Q93:V93 Z93:AE93 AI93:AN93" xr:uid="{BF1A3DED-270F-47A2-BA9E-66D6CBFA703B}">
      <formula1>0</formula1>
    </dataValidation>
    <dataValidation type="whole" allowBlank="1" showInputMessage="1" showErrorMessage="1" error="De waarde die u invult, moet tussen 0000 en 9999 liggen." sqref="P366:S366 P368:S368 S379:V379 S381:V381 S383:V383 P392:S392 P394:S394" xr:uid="{FD6E1278-A620-481B-889C-5BF934AEC214}">
      <formula1>0</formula1>
      <formula2>9999</formula2>
    </dataValidation>
    <dataValidation type="decimal" operator="greaterThanOrEqual" allowBlank="1" showInputMessage="1" showErrorMessage="1" error="De waarde die u invult, moet groter of gelijk aan nul zijn." sqref="Z467:AG467 Z503:AG503 Z511:AG511 Z513:AG513 Z515:AG515 Z517:AG517 Z461:AG461 Z463:AG463 Z465:AG465" xr:uid="{0E2E9745-F70E-4085-90B6-A6ACEEC64DD8}">
      <formula1>0</formula1>
    </dataValidation>
    <dataValidation type="decimal" operator="greaterThanOrEqual" allowBlank="1" showInputMessage="1" showErrorMessage="1" error="De waarde die u invult, moet groter of gelijk zijn aan nul." sqref="Z501:AG501 B525:I525 Q537:X537 Q553:X553 Q555:X555 Q557:X557 Q559:X559" xr:uid="{9F1F7615-3F30-4CFE-91BF-9181C900B18D}">
      <formula1>0</formula1>
    </dataValidation>
    <dataValidation type="whole" operator="greaterThanOrEqual" allowBlank="1" showInputMessage="1" showErrorMessage="1" error="De waarde die invult, moet groter of gelijk zijn aan nul." sqref="I429:N429 I431:N431 I444:N444 I442:N442 I446:N446" xr:uid="{5D8C7AB1-BEA3-4409-BADC-163FCBB8EE17}">
      <formula1>0</formula1>
    </dataValidation>
    <dataValidation type="decimal" operator="greaterThanOrEqual" allowBlank="1" showInputMessage="1" showErrorMessage="1" error="De waarde die u invult, moet steeds groter of gelijk zijn aan nul." sqref="AG429:AN429 AG431:AN431" xr:uid="{967F70C3-A6DB-43D7-9DF5-56927F4F73DE}">
      <formula1>0</formula1>
    </dataValidation>
    <dataValidation type="whole" allowBlank="1" showInputMessage="1" showErrorMessage="1" error="De waarde die u invult, moet tussen 0 en 9999 liggen." sqref="S342:V342 S340:V340 S344:V344 S346:V346 S348:V348 S350:V350 S352:V352 S354:V354 R429:U429 R444:U444 R442:U442 R433:U433 R431:U431 R446:U446" xr:uid="{C94E6418-60BA-4832-870C-FCFF2883C3C2}">
      <formula1>0</formula1>
      <formula2>9999</formula2>
    </dataValidation>
    <dataValidation type="whole" operator="greaterThanOrEqual" allowBlank="1" showInputMessage="1" showErrorMessage="1" error="Het aantal dat u invult, mag enkel gehele getallen bevatten." sqref="B248:E248 B252:E252 Q261:T261 Q263:T263 B269:E269 B273:E273 Q277:T277 Q279:T279 Q281:T281 Q283:T283 Q285:T285 Q287:T287 Q289:T289 Q291:T291 I340:N340 M343 I344:N344 I342:N342 I346:N346 I348:N348 I350:N350 I352:N352 I354:N354 G366:L366 G368:L368 I379:N379 I381:N381 I383:N383 G392:L392 G394:L394 Q402:V402 Q400:V400 Q404:V404 Q406:V406 Q408:V408 Q410:V410 Q414:V414 Q416:V416 Q418:V418 Q420:V420 Q463:V463 Q461:V461 Q465:V465 Q467:V467 Q474:V474 U477 Q478:V478 Q480:V480 Q476:V476 Q501:V501 Q503:V503 Q505:V505 Q511:V511 Q513:V513 Q515:V515 Q517:V517" xr:uid="{D5692B25-5B2B-4270-BE5E-D1AF2C544922}">
      <formula1>0</formula1>
    </dataValidation>
    <dataValidation type="whole" allowBlank="1" showInputMessage="1" showErrorMessage="1" errorTitle="Fout" error="De waarde die u invult, moet tussen nul en 9999 liggen." sqref="AB631:AE631" xr:uid="{7810C1EA-AEC2-4155-9508-5370ABDD39F2}">
      <formula1>0</formula1>
      <formula2>9</formula2>
    </dataValidation>
    <dataValidation type="whole" allowBlank="1" showInputMessage="1" showErrorMessage="1" errorTitle="Fout" error="De waarde die u invult, moet tussen nul en negen liggen." sqref="R631 X631" xr:uid="{60BC892E-ACB4-4AA6-A258-DE1F55F8DDC1}">
      <formula1>0</formula1>
      <formula2>9</formula2>
    </dataValidation>
    <dataValidation allowBlank="1" showInputMessage="1" showErrorMessage="1" error="Het aantal dat u invult, mag enkel gehele getallen bevatten." sqref="I433:N433" xr:uid="{D2AB61C3-F939-4A27-9301-1BD1A7D54764}"/>
    <dataValidation type="whole" allowBlank="1" showInputMessage="1" showErrorMessage="1" error="De waarde die u invult, moet tussen 1000 en 9999 liggen." sqref="Q53:T53 Q63:T63 Q71:T71 Q81:T81 Q116:T116 Q166:T166 Q172:T172" xr:uid="{C5561B81-E6AE-4B73-A1D1-8CA99F6146B1}">
      <formula1>1000</formula1>
      <formula2>9999</formula2>
    </dataValidation>
    <dataValidation type="whole" allowBlank="1" showInputMessage="1" showErrorMessage="1" error="De waarde die u invult, moet tussen 0 en 12 liggen." sqref="G187" xr:uid="{8517861A-2F10-499F-8DB8-A8A6B02D2543}">
      <formula1>0</formula1>
      <formula2>1</formula2>
    </dataValidation>
    <dataValidation type="whole" allowBlank="1" showInputMessage="1" showErrorMessage="1" error="De IBAN-code die u invult, mag enkel gehele getallen bevatten." sqref="K127:X127" xr:uid="{A13FF66C-FE15-4AF8-858E-80FA7CE955CD}">
      <formula1>0</formula1>
      <formula2>9</formula2>
    </dataValidation>
    <dataValidation allowBlank="1" showInputMessage="1" showErrorMessage="1" error="De waarde die u invult, moet tussen 0 en 9 liggen." sqref="T95" xr:uid="{76827BF6-DD33-4809-969A-D0D73A97CBFC}"/>
    <dataValidation type="whole" allowBlank="1" showInputMessage="1" showErrorMessage="1" error="De waarde die u invult, moet tussen 0 en 9 liggen." sqref="Z95 H187" xr:uid="{DC0CE88E-8795-464C-AEEA-25F4CEA4C978}">
      <formula1>0</formula1>
      <formula2>9</formula2>
    </dataValidation>
    <dataValidation type="whole" allowBlank="1" showInputMessage="1" showErrorMessage="1" error="De waarde die u invult, moet tussen nul en drie liggen." sqref="S95" xr:uid="{E10AFB01-C5E4-4220-AA77-72A133415FFE}">
      <formula1>0</formula1>
      <formula2>3</formula2>
    </dataValidation>
    <dataValidation type="whole" allowBlank="1" showInputMessage="1" showErrorMessage="1" error="De waarde die u invult, moet tussen 0 en 1 liggen." sqref="Y95" xr:uid="{F2F92533-98D0-4101-8DD0-82AF1ECDF38B}">
      <formula1>0</formula1>
      <formula2>1</formula2>
    </dataValidation>
    <dataValidation type="whole" allowBlank="1" showInputMessage="1" showErrorMessage="1" error="De waarde die u invult, moet tussen 0000 en 9999 liggen." sqref="M187:P187 AD95:AG95" xr:uid="{6DDEB9BB-092B-43DB-B65C-E3518812EFFC}">
      <formula1>0</formula1>
      <formula2>9</formula2>
    </dataValidation>
    <dataValidation type="whole" allowBlank="1" showInputMessage="1" showErrorMessage="1" error="Vul hier het ondernemingsnummer in. Het nummer mag enkel uit getallen bestaan." sqref="Q55:T55 V55:X55 Z55:AB55 B133:E133 G133:I133 K133:M133" xr:uid="{0B983E9F-5535-4BE5-80D4-E6800BB94E46}">
      <formula1>0</formula1>
      <formula2>9</formula2>
    </dataValidation>
    <dataValidation type="whole" allowBlank="1" showInputMessage="1" showErrorMessage="1" error="De waarde die u invult, moet tussen nul en één liggen." sqref="W631" xr:uid="{346472ED-9499-451C-ABD7-4CB085F3AE8A}">
      <formula1>0</formula1>
      <formula2>1</formula2>
    </dataValidation>
    <dataValidation type="whole" allowBlank="1" showInputMessage="1" showErrorMessage="1" errorTitle="Vul hier de datum in" error="De waarde die u invult, moet tussen nul en drie liggen." sqref="Q631" xr:uid="{B0918BF5-930D-451A-A5FB-99D0FA3CD7E7}">
      <formula1>0</formula1>
      <formula2>3</formula2>
    </dataValidation>
    <dataValidation type="whole" allowBlank="1" showInputMessage="1" showErrorMessage="1" sqref="J133" xr:uid="{47C35941-7E8C-4B25-806B-BAF996E860C3}">
      <formula1>0</formula1>
      <formula2>9</formula2>
    </dataValidation>
    <dataValidation type="decimal" operator="greaterThanOrEqual" allowBlank="1" showInputMessage="1" showErrorMessage="1" error="De af te breken oppervlakte kan nooit groter zijn dan de bebouwde oppervlakte" sqref="AK396:AN396" xr:uid="{C619DBA5-8093-4834-B1AC-6F58745159B2}">
      <formula1>0</formula1>
    </dataValidation>
    <dataValidation type="whole" allowBlank="1" showInputMessage="1" showErrorMessage="1" error="De waarde moet groter zijn dan nul en kleiner dan 9999" sqref="S378:V378" xr:uid="{48F611D2-AF65-457C-B89D-980FBDDC3B65}">
      <formula1>0</formula1>
      <formula2>9999</formula2>
    </dataValidation>
  </dataValidations>
  <hyperlinks>
    <hyperlink ref="B11" r:id="rId1" xr:uid="{97AA40D5-2332-4EFE-9673-8C4AA3F6F734}"/>
    <hyperlink ref="J11" r:id="rId2" xr:uid="{993A48ED-DA61-454C-AE6F-F2CF94DDB772}"/>
    <hyperlink ref="D26" r:id="rId3" xr:uid="{678B1E78-104D-41B6-BDD3-056F7B2A1645}"/>
    <hyperlink ref="B646" r:id="rId4" xr:uid="{9460E85A-2A58-4CBB-95CC-6561E381BA2B}"/>
  </hyperlinks>
  <pageMargins left="0.23622047244094491" right="0.23622047244094491" top="0.74803149606299213" bottom="0.74803149606299213" header="0.31496062992125984" footer="0.31496062992125984"/>
  <pageSetup paperSize="9" orientation="portrait" r:id="rId5"/>
  <headerFooter>
    <oddFooter>&amp;LSubsidieaanvraag voor de aankoop van een gebouw voor het gewoon basisonderwijs&amp;Rpagina &amp;P van &amp;N</oddFooter>
  </headerFooter>
  <rowBreaks count="18" manualBreakCount="18">
    <brk id="64" max="16383" man="1"/>
    <brk id="123" max="16383" man="1"/>
    <brk id="173" max="16383" man="1"/>
    <brk id="239" max="16383" man="1"/>
    <brk id="297" max="16383" man="1"/>
    <brk id="356" max="16383" man="1"/>
    <brk id="397" max="16383" man="1"/>
    <brk id="528" max="16383" man="1"/>
    <brk id="589" max="16383" man="1"/>
    <brk id="642" max="16383" man="1"/>
    <brk id="646" man="1"/>
    <brk id="405" man="1"/>
    <brk id="489" man="1"/>
    <brk id="570" man="1"/>
    <brk id="167" man="1"/>
    <brk id="315" man="1"/>
    <brk id="239" man="1"/>
    <brk id="78" man="1"/>
  </rowBreaks>
  <drawing r:id="rId6"/>
  <legacyDrawing r:id="rId7"/>
  <mc:AlternateContent xmlns:mc="http://schemas.openxmlformats.org/markup-compatibility/2006">
    <mc:Choice Requires="x14">
      <controls>
        <mc:AlternateContent xmlns:mc="http://schemas.openxmlformats.org/markup-compatibility/2006">
          <mc:Choice Requires="x14">
            <control shapeId="1026" r:id="rId8" name="RB_OnderwijsNet_Vrij">
              <controlPr defaultSize="0" autoFill="0" autoLine="0" autoPict="0">
                <anchor moveWithCells="1">
                  <from>
                    <xdr:col>0</xdr:col>
                    <xdr:colOff>161925</xdr:colOff>
                    <xdr:row>30</xdr:row>
                    <xdr:rowOff>180975</xdr:rowOff>
                  </from>
                  <to>
                    <xdr:col>2</xdr:col>
                    <xdr:colOff>123825</xdr:colOff>
                    <xdr:row>33</xdr:row>
                    <xdr:rowOff>28575</xdr:rowOff>
                  </to>
                </anchor>
              </controlPr>
            </control>
          </mc:Choice>
        </mc:AlternateContent>
        <mc:AlternateContent xmlns:mc="http://schemas.openxmlformats.org/markup-compatibility/2006">
          <mc:Choice Requires="x14">
            <control shapeId="1027" r:id="rId9" name="RB_OnderwijsNet_Gem">
              <controlPr defaultSize="0" autoFill="0" autoLine="0" autoPict="0">
                <anchor moveWithCells="1">
                  <from>
                    <xdr:col>14</xdr:col>
                    <xdr:colOff>104775</xdr:colOff>
                    <xdr:row>30</xdr:row>
                    <xdr:rowOff>180975</xdr:rowOff>
                  </from>
                  <to>
                    <xdr:col>16</xdr:col>
                    <xdr:colOff>123825</xdr:colOff>
                    <xdr:row>33</xdr:row>
                    <xdr:rowOff>28575</xdr:rowOff>
                  </to>
                </anchor>
              </controlPr>
            </control>
          </mc:Choice>
        </mc:AlternateContent>
        <mc:AlternateContent xmlns:mc="http://schemas.openxmlformats.org/markup-compatibility/2006">
          <mc:Choice Requires="x14">
            <control shapeId="1028" r:id="rId10" name="RB_OnderwijsNet_Prov">
              <controlPr defaultSize="0" autoFill="0" autoLine="0" autoPict="0">
                <anchor moveWithCells="1">
                  <from>
                    <xdr:col>28</xdr:col>
                    <xdr:colOff>104775</xdr:colOff>
                    <xdr:row>30</xdr:row>
                    <xdr:rowOff>180975</xdr:rowOff>
                  </from>
                  <to>
                    <xdr:col>30</xdr:col>
                    <xdr:colOff>123825</xdr:colOff>
                    <xdr:row>33</xdr:row>
                    <xdr:rowOff>28575</xdr:rowOff>
                  </to>
                </anchor>
              </controlPr>
            </control>
          </mc:Choice>
        </mc:AlternateContent>
        <mc:AlternateContent xmlns:mc="http://schemas.openxmlformats.org/markup-compatibility/2006">
          <mc:Choice Requires="x14">
            <control shapeId="1029" r:id="rId11" name="CB_OpenbareVerkoop_T">
              <controlPr defaultSize="0" autoFill="0" autoLine="0" autoPict="0">
                <anchor moveWithCells="1">
                  <from>
                    <xdr:col>0</xdr:col>
                    <xdr:colOff>161925</xdr:colOff>
                    <xdr:row>175</xdr:row>
                    <xdr:rowOff>133350</xdr:rowOff>
                  </from>
                  <to>
                    <xdr:col>2</xdr:col>
                    <xdr:colOff>123825</xdr:colOff>
                    <xdr:row>178</xdr:row>
                    <xdr:rowOff>38100</xdr:rowOff>
                  </to>
                </anchor>
              </controlPr>
            </control>
          </mc:Choice>
        </mc:AlternateContent>
        <mc:AlternateContent xmlns:mc="http://schemas.openxmlformats.org/markup-compatibility/2006">
          <mc:Choice Requires="x14">
            <control shapeId="1030" r:id="rId12" name="CB_OpenbareVerkoop_F">
              <controlPr defaultSize="0" autoFill="0" autoLine="0" autoPict="0">
                <anchor moveWithCells="1">
                  <from>
                    <xdr:col>0</xdr:col>
                    <xdr:colOff>161925</xdr:colOff>
                    <xdr:row>178</xdr:row>
                    <xdr:rowOff>0</xdr:rowOff>
                  </from>
                  <to>
                    <xdr:col>2</xdr:col>
                    <xdr:colOff>123825</xdr:colOff>
                    <xdr:row>179</xdr:row>
                    <xdr:rowOff>9525</xdr:rowOff>
                  </to>
                </anchor>
              </controlPr>
            </control>
          </mc:Choice>
        </mc:AlternateContent>
        <mc:AlternateContent xmlns:mc="http://schemas.openxmlformats.org/markup-compatibility/2006">
          <mc:Choice Requires="x14">
            <control shapeId="1031" r:id="rId13" name="RB_CritRationalisatieProgr_True">
              <controlPr defaultSize="0" autoFill="0" autoLine="0" autoPict="0">
                <anchor moveWithCells="1">
                  <from>
                    <xdr:col>0</xdr:col>
                    <xdr:colOff>161925</xdr:colOff>
                    <xdr:row>143</xdr:row>
                    <xdr:rowOff>0</xdr:rowOff>
                  </from>
                  <to>
                    <xdr:col>2</xdr:col>
                    <xdr:colOff>123825</xdr:colOff>
                    <xdr:row>146</xdr:row>
                    <xdr:rowOff>9525</xdr:rowOff>
                  </to>
                </anchor>
              </controlPr>
            </control>
          </mc:Choice>
        </mc:AlternateContent>
        <mc:AlternateContent xmlns:mc="http://schemas.openxmlformats.org/markup-compatibility/2006">
          <mc:Choice Requires="x14">
            <control shapeId="1032" r:id="rId14" name="RB_CritRationalisatieProgr_F">
              <controlPr defaultSize="0" autoFill="0" autoLine="0" autoPict="0">
                <anchor moveWithCells="1">
                  <from>
                    <xdr:col>0</xdr:col>
                    <xdr:colOff>161925</xdr:colOff>
                    <xdr:row>144</xdr:row>
                    <xdr:rowOff>152400</xdr:rowOff>
                  </from>
                  <to>
                    <xdr:col>2</xdr:col>
                    <xdr:colOff>123825</xdr:colOff>
                    <xdr:row>146</xdr:row>
                    <xdr:rowOff>161925</xdr:rowOff>
                  </to>
                </anchor>
              </controlPr>
            </control>
          </mc:Choice>
        </mc:AlternateContent>
        <mc:AlternateContent xmlns:mc="http://schemas.openxmlformats.org/markup-compatibility/2006">
          <mc:Choice Requires="x14">
            <control shapeId="1033" r:id="rId15" name="RB_BeschikSchoolgebVrij_True">
              <controlPr defaultSize="0" autoFill="0" autoLine="0" autoPict="0">
                <anchor moveWithCells="1">
                  <from>
                    <xdr:col>0</xdr:col>
                    <xdr:colOff>161925</xdr:colOff>
                    <xdr:row>150</xdr:row>
                    <xdr:rowOff>0</xdr:rowOff>
                  </from>
                  <to>
                    <xdr:col>2</xdr:col>
                    <xdr:colOff>123825</xdr:colOff>
                    <xdr:row>153</xdr:row>
                    <xdr:rowOff>38100</xdr:rowOff>
                  </to>
                </anchor>
              </controlPr>
            </control>
          </mc:Choice>
        </mc:AlternateContent>
        <mc:AlternateContent xmlns:mc="http://schemas.openxmlformats.org/markup-compatibility/2006">
          <mc:Choice Requires="x14">
            <control shapeId="1034" r:id="rId16" name="RB_BeschikSchoolgebVrij_False">
              <controlPr defaultSize="0" autoFill="0" autoLine="0" autoPict="0">
                <anchor moveWithCells="1">
                  <from>
                    <xdr:col>0</xdr:col>
                    <xdr:colOff>161925</xdr:colOff>
                    <xdr:row>151</xdr:row>
                    <xdr:rowOff>152400</xdr:rowOff>
                  </from>
                  <to>
                    <xdr:col>2</xdr:col>
                    <xdr:colOff>123825</xdr:colOff>
                    <xdr:row>154</xdr:row>
                    <xdr:rowOff>0</xdr:rowOff>
                  </to>
                </anchor>
              </controlPr>
            </control>
          </mc:Choice>
        </mc:AlternateContent>
        <mc:AlternateContent xmlns:mc="http://schemas.openxmlformats.org/markup-compatibility/2006">
          <mc:Choice Requires="x14">
            <control shapeId="1035" r:id="rId17" name="RB_Prov_Ant">
              <controlPr defaultSize="0" autoFill="0" autoLine="0" autoPict="0">
                <anchor moveWithCells="1">
                  <from>
                    <xdr:col>0</xdr:col>
                    <xdr:colOff>161925</xdr:colOff>
                    <xdr:row>34</xdr:row>
                    <xdr:rowOff>180975</xdr:rowOff>
                  </from>
                  <to>
                    <xdr:col>2</xdr:col>
                    <xdr:colOff>123825</xdr:colOff>
                    <xdr:row>38</xdr:row>
                    <xdr:rowOff>28575</xdr:rowOff>
                  </to>
                </anchor>
              </controlPr>
            </control>
          </mc:Choice>
        </mc:AlternateContent>
        <mc:AlternateContent xmlns:mc="http://schemas.openxmlformats.org/markup-compatibility/2006">
          <mc:Choice Requires="x14">
            <control shapeId="1036" r:id="rId18" name="CB_BeschrijvingGebouwen">
              <controlPr defaultSize="0" autoFill="0" autoLine="0" autoPict="0">
                <anchor moveWithCells="1">
                  <from>
                    <xdr:col>0</xdr:col>
                    <xdr:colOff>161925</xdr:colOff>
                    <xdr:row>600</xdr:row>
                    <xdr:rowOff>0</xdr:rowOff>
                  </from>
                  <to>
                    <xdr:col>2</xdr:col>
                    <xdr:colOff>123825</xdr:colOff>
                    <xdr:row>601</xdr:row>
                    <xdr:rowOff>200025</xdr:rowOff>
                  </to>
                </anchor>
              </controlPr>
            </control>
          </mc:Choice>
        </mc:AlternateContent>
        <mc:AlternateContent xmlns:mc="http://schemas.openxmlformats.org/markup-compatibility/2006">
          <mc:Choice Requires="x14">
            <control shapeId="1037" r:id="rId19" name="RB_Prov_BHG">
              <controlPr defaultSize="0" autoFill="0" autoLine="0" autoPict="0">
                <anchor moveWithCells="1">
                  <from>
                    <xdr:col>0</xdr:col>
                    <xdr:colOff>161925</xdr:colOff>
                    <xdr:row>36</xdr:row>
                    <xdr:rowOff>152400</xdr:rowOff>
                  </from>
                  <to>
                    <xdr:col>2</xdr:col>
                    <xdr:colOff>123825</xdr:colOff>
                    <xdr:row>39</xdr:row>
                    <xdr:rowOff>0</xdr:rowOff>
                  </to>
                </anchor>
              </controlPr>
            </control>
          </mc:Choice>
        </mc:AlternateContent>
        <mc:AlternateContent xmlns:mc="http://schemas.openxmlformats.org/markup-compatibility/2006">
          <mc:Choice Requires="x14">
            <control shapeId="1038" r:id="rId20" name="RB_Prov_Lim">
              <controlPr defaultSize="0" autoFill="0" autoLine="0" autoPict="0">
                <anchor moveWithCells="1">
                  <from>
                    <xdr:col>14</xdr:col>
                    <xdr:colOff>104775</xdr:colOff>
                    <xdr:row>34</xdr:row>
                    <xdr:rowOff>180975</xdr:rowOff>
                  </from>
                  <to>
                    <xdr:col>16</xdr:col>
                    <xdr:colOff>123825</xdr:colOff>
                    <xdr:row>38</xdr:row>
                    <xdr:rowOff>28575</xdr:rowOff>
                  </to>
                </anchor>
              </controlPr>
            </control>
          </mc:Choice>
        </mc:AlternateContent>
        <mc:AlternateContent xmlns:mc="http://schemas.openxmlformats.org/markup-compatibility/2006">
          <mc:Choice Requires="x14">
            <control shapeId="1039" r:id="rId21" name="RB_Prov_OV">
              <controlPr defaultSize="0" autoFill="0" autoLine="0" autoPict="0">
                <anchor moveWithCells="1">
                  <from>
                    <xdr:col>14</xdr:col>
                    <xdr:colOff>104775</xdr:colOff>
                    <xdr:row>36</xdr:row>
                    <xdr:rowOff>152400</xdr:rowOff>
                  </from>
                  <to>
                    <xdr:col>16</xdr:col>
                    <xdr:colOff>123825</xdr:colOff>
                    <xdr:row>39</xdr:row>
                    <xdr:rowOff>0</xdr:rowOff>
                  </to>
                </anchor>
              </controlPr>
            </control>
          </mc:Choice>
        </mc:AlternateContent>
        <mc:AlternateContent xmlns:mc="http://schemas.openxmlformats.org/markup-compatibility/2006">
          <mc:Choice Requires="x14">
            <control shapeId="1040" r:id="rId22" name="RB_Prov_VB">
              <controlPr defaultSize="0" autoFill="0" autoLine="0" autoPict="0">
                <anchor moveWithCells="1">
                  <from>
                    <xdr:col>28</xdr:col>
                    <xdr:colOff>104775</xdr:colOff>
                    <xdr:row>34</xdr:row>
                    <xdr:rowOff>180975</xdr:rowOff>
                  </from>
                  <to>
                    <xdr:col>30</xdr:col>
                    <xdr:colOff>123825</xdr:colOff>
                    <xdr:row>38</xdr:row>
                    <xdr:rowOff>28575</xdr:rowOff>
                  </to>
                </anchor>
              </controlPr>
            </control>
          </mc:Choice>
        </mc:AlternateContent>
        <mc:AlternateContent xmlns:mc="http://schemas.openxmlformats.org/markup-compatibility/2006">
          <mc:Choice Requires="x14">
            <control shapeId="1041" r:id="rId23" name="RB_Prov_WV">
              <controlPr defaultSize="0" autoFill="0" autoLine="0" autoPict="0">
                <anchor moveWithCells="1">
                  <from>
                    <xdr:col>28</xdr:col>
                    <xdr:colOff>104775</xdr:colOff>
                    <xdr:row>36</xdr:row>
                    <xdr:rowOff>152400</xdr:rowOff>
                  </from>
                  <to>
                    <xdr:col>30</xdr:col>
                    <xdr:colOff>123825</xdr:colOff>
                    <xdr:row>39</xdr:row>
                    <xdr:rowOff>0</xdr:rowOff>
                  </to>
                </anchor>
              </controlPr>
            </control>
          </mc:Choice>
        </mc:AlternateContent>
        <mc:AlternateContent xmlns:mc="http://schemas.openxmlformats.org/markup-compatibility/2006">
          <mc:Choice Requires="x14">
            <control shapeId="1044" r:id="rId24" name="CB_SitPlanAantekopenGeb">
              <controlPr defaultSize="0" autoFill="0" autoLine="0" autoPict="0">
                <anchor moveWithCells="1">
                  <from>
                    <xdr:col>0</xdr:col>
                    <xdr:colOff>161925</xdr:colOff>
                    <xdr:row>602</xdr:row>
                    <xdr:rowOff>9525</xdr:rowOff>
                  </from>
                  <to>
                    <xdr:col>2</xdr:col>
                    <xdr:colOff>123825</xdr:colOff>
                    <xdr:row>603</xdr:row>
                    <xdr:rowOff>209550</xdr:rowOff>
                  </to>
                </anchor>
              </controlPr>
            </control>
          </mc:Choice>
        </mc:AlternateContent>
        <mc:AlternateContent xmlns:mc="http://schemas.openxmlformats.org/markup-compatibility/2006">
          <mc:Choice Requires="x14">
            <control shapeId="1045" r:id="rId25" name="CB_Grondplannen">
              <controlPr defaultSize="0" autoFill="0" autoLine="0" autoPict="0">
                <anchor moveWithCells="1">
                  <from>
                    <xdr:col>0</xdr:col>
                    <xdr:colOff>142875</xdr:colOff>
                    <xdr:row>604</xdr:row>
                    <xdr:rowOff>19050</xdr:rowOff>
                  </from>
                  <to>
                    <xdr:col>2</xdr:col>
                    <xdr:colOff>104775</xdr:colOff>
                    <xdr:row>605</xdr:row>
                    <xdr:rowOff>219075</xdr:rowOff>
                  </to>
                </anchor>
              </controlPr>
            </control>
          </mc:Choice>
        </mc:AlternateContent>
        <mc:AlternateContent xmlns:mc="http://schemas.openxmlformats.org/markup-compatibility/2006">
          <mc:Choice Requires="x14">
            <control shapeId="1046" r:id="rId26" name="CB_BestekNaAankoop">
              <controlPr defaultSize="0" autoFill="0" autoLine="0" autoPict="0">
                <anchor moveWithCells="1">
                  <from>
                    <xdr:col>0</xdr:col>
                    <xdr:colOff>161925</xdr:colOff>
                    <xdr:row>612</xdr:row>
                    <xdr:rowOff>0</xdr:rowOff>
                  </from>
                  <to>
                    <xdr:col>2</xdr:col>
                    <xdr:colOff>123825</xdr:colOff>
                    <xdr:row>613</xdr:row>
                    <xdr:rowOff>200025</xdr:rowOff>
                  </to>
                </anchor>
              </controlPr>
            </control>
          </mc:Choice>
        </mc:AlternateContent>
        <mc:AlternateContent xmlns:mc="http://schemas.openxmlformats.org/markup-compatibility/2006">
          <mc:Choice Requires="x14">
            <control shapeId="1047" r:id="rId27" name="CB_BodemAttest">
              <controlPr defaultSize="0" autoFill="0" autoLine="0" autoPict="0">
                <anchor moveWithCells="1">
                  <from>
                    <xdr:col>0</xdr:col>
                    <xdr:colOff>161925</xdr:colOff>
                    <xdr:row>598</xdr:row>
                    <xdr:rowOff>9525</xdr:rowOff>
                  </from>
                  <to>
                    <xdr:col>2</xdr:col>
                    <xdr:colOff>123825</xdr:colOff>
                    <xdr:row>599</xdr:row>
                    <xdr:rowOff>209550</xdr:rowOff>
                  </to>
                </anchor>
              </controlPr>
            </control>
          </mc:Choice>
        </mc:AlternateContent>
        <mc:AlternateContent xmlns:mc="http://schemas.openxmlformats.org/markup-compatibility/2006">
          <mc:Choice Requires="x14">
            <control shapeId="1048" r:id="rId28" name="CB_VerklInfra">
              <controlPr defaultSize="0" autoFill="0" autoLine="0" autoPict="0">
                <anchor moveWithCells="1">
                  <from>
                    <xdr:col>0</xdr:col>
                    <xdr:colOff>161925</xdr:colOff>
                    <xdr:row>615</xdr:row>
                    <xdr:rowOff>85725</xdr:rowOff>
                  </from>
                  <to>
                    <xdr:col>2</xdr:col>
                    <xdr:colOff>85725</xdr:colOff>
                    <xdr:row>615</xdr:row>
                    <xdr:rowOff>238125</xdr:rowOff>
                  </to>
                </anchor>
              </controlPr>
            </control>
          </mc:Choice>
        </mc:AlternateContent>
        <mc:AlternateContent xmlns:mc="http://schemas.openxmlformats.org/markup-compatibility/2006">
          <mc:Choice Requires="x14">
            <control shapeId="1049" r:id="rId29" name="CB_UitgevoerdeWerken">
              <controlPr defaultSize="0" autoFill="0" autoLine="0" autoPict="0">
                <anchor moveWithCells="1">
                  <from>
                    <xdr:col>0</xdr:col>
                    <xdr:colOff>161925</xdr:colOff>
                    <xdr:row>617</xdr:row>
                    <xdr:rowOff>19050</xdr:rowOff>
                  </from>
                  <to>
                    <xdr:col>2</xdr:col>
                    <xdr:colOff>123825</xdr:colOff>
                    <xdr:row>617</xdr:row>
                    <xdr:rowOff>247650</xdr:rowOff>
                  </to>
                </anchor>
              </controlPr>
            </control>
          </mc:Choice>
        </mc:AlternateContent>
        <mc:AlternateContent xmlns:mc="http://schemas.openxmlformats.org/markup-compatibility/2006">
          <mc:Choice Requires="x14">
            <control shapeId="1050" r:id="rId30" name="CB_HuurOfErfpacht">
              <controlPr defaultSize="0" autoFill="0" autoLine="0" autoPict="0">
                <anchor moveWithCells="1">
                  <from>
                    <xdr:col>0</xdr:col>
                    <xdr:colOff>161925</xdr:colOff>
                    <xdr:row>618</xdr:row>
                    <xdr:rowOff>0</xdr:rowOff>
                  </from>
                  <to>
                    <xdr:col>2</xdr:col>
                    <xdr:colOff>123825</xdr:colOff>
                    <xdr:row>619</xdr:row>
                    <xdr:rowOff>200025</xdr:rowOff>
                  </to>
                </anchor>
              </controlPr>
            </control>
          </mc:Choice>
        </mc:AlternateContent>
        <mc:AlternateContent xmlns:mc="http://schemas.openxmlformats.org/markup-compatibility/2006">
          <mc:Choice Requires="x14">
            <control shapeId="1051" r:id="rId31" name="CB_EindeHuurOfErfpacht">
              <controlPr defaultSize="0" autoFill="0" autoLine="0" autoPict="0">
                <anchor moveWithCells="1">
                  <from>
                    <xdr:col>0</xdr:col>
                    <xdr:colOff>171450</xdr:colOff>
                    <xdr:row>619</xdr:row>
                    <xdr:rowOff>228600</xdr:rowOff>
                  </from>
                  <to>
                    <xdr:col>2</xdr:col>
                    <xdr:colOff>133350</xdr:colOff>
                    <xdr:row>622</xdr:row>
                    <xdr:rowOff>19050</xdr:rowOff>
                  </to>
                </anchor>
              </controlPr>
            </control>
          </mc:Choice>
        </mc:AlternateContent>
        <mc:AlternateContent xmlns:mc="http://schemas.openxmlformats.org/markup-compatibility/2006">
          <mc:Choice Requires="x14">
            <control shapeId="1052" r:id="rId32" name="RB_Diko_True">
              <controlPr defaultSize="0" autoFill="0" autoLine="0" autoPict="0">
                <anchor moveWithCells="1">
                  <from>
                    <xdr:col>0</xdr:col>
                    <xdr:colOff>161925</xdr:colOff>
                    <xdr:row>40</xdr:row>
                    <xdr:rowOff>180975</xdr:rowOff>
                  </from>
                  <to>
                    <xdr:col>2</xdr:col>
                    <xdr:colOff>123825</xdr:colOff>
                    <xdr:row>43</xdr:row>
                    <xdr:rowOff>0</xdr:rowOff>
                  </to>
                </anchor>
              </controlPr>
            </control>
          </mc:Choice>
        </mc:AlternateContent>
        <mc:AlternateContent xmlns:mc="http://schemas.openxmlformats.org/markup-compatibility/2006">
          <mc:Choice Requires="x14">
            <control shapeId="1053" r:id="rId33" name="RB_Diko_False">
              <controlPr defaultSize="0" autoFill="0" autoLine="0" autoPict="0">
                <anchor moveWithCells="1">
                  <from>
                    <xdr:col>0</xdr:col>
                    <xdr:colOff>161925</xdr:colOff>
                    <xdr:row>42</xdr:row>
                    <xdr:rowOff>152400</xdr:rowOff>
                  </from>
                  <to>
                    <xdr:col>2</xdr:col>
                    <xdr:colOff>123825</xdr:colOff>
                    <xdr:row>45</xdr:row>
                    <xdr:rowOff>0</xdr:rowOff>
                  </to>
                </anchor>
              </controlPr>
            </control>
          </mc:Choice>
        </mc:AlternateContent>
        <mc:AlternateContent xmlns:mc="http://schemas.openxmlformats.org/markup-compatibility/2006">
          <mc:Choice Requires="x14">
            <control shapeId="1054" r:id="rId34" name="RB_Samen_Met_Andere_IM_True">
              <controlPr defaultSize="0" autoFill="0" autoLine="0" autoPict="0">
                <anchor moveWithCells="1">
                  <from>
                    <xdr:col>0</xdr:col>
                    <xdr:colOff>161925</xdr:colOff>
                    <xdr:row>97</xdr:row>
                    <xdr:rowOff>0</xdr:rowOff>
                  </from>
                  <to>
                    <xdr:col>2</xdr:col>
                    <xdr:colOff>123825</xdr:colOff>
                    <xdr:row>99</xdr:row>
                    <xdr:rowOff>0</xdr:rowOff>
                  </to>
                </anchor>
              </controlPr>
            </control>
          </mc:Choice>
        </mc:AlternateContent>
        <mc:AlternateContent xmlns:mc="http://schemas.openxmlformats.org/markup-compatibility/2006">
          <mc:Choice Requires="x14">
            <control shapeId="1055" r:id="rId35" name="RB_Samen_Met_Andere_IM_False">
              <controlPr defaultSize="0" autoFill="0" autoLine="0" autoPict="0">
                <anchor moveWithCells="1">
                  <from>
                    <xdr:col>0</xdr:col>
                    <xdr:colOff>161925</xdr:colOff>
                    <xdr:row>99</xdr:row>
                    <xdr:rowOff>0</xdr:rowOff>
                  </from>
                  <to>
                    <xdr:col>2</xdr:col>
                    <xdr:colOff>123825</xdr:colOff>
                    <xdr:row>101</xdr:row>
                    <xdr:rowOff>85725</xdr:rowOff>
                  </to>
                </anchor>
              </controlPr>
            </control>
          </mc:Choice>
        </mc:AlternateContent>
        <mc:AlternateContent xmlns:mc="http://schemas.openxmlformats.org/markup-compatibility/2006">
          <mc:Choice Requires="x14">
            <control shapeId="1056" r:id="rId36" name="RB_CoordinerendeMacht_True">
              <controlPr defaultSize="0" autoFill="0" autoLine="0" autoPict="0">
                <anchor moveWithCells="1">
                  <from>
                    <xdr:col>0</xdr:col>
                    <xdr:colOff>161925</xdr:colOff>
                    <xdr:row>104</xdr:row>
                    <xdr:rowOff>9525</xdr:rowOff>
                  </from>
                  <to>
                    <xdr:col>2</xdr:col>
                    <xdr:colOff>123825</xdr:colOff>
                    <xdr:row>107</xdr:row>
                    <xdr:rowOff>9525</xdr:rowOff>
                  </to>
                </anchor>
              </controlPr>
            </control>
          </mc:Choice>
        </mc:AlternateContent>
        <mc:AlternateContent xmlns:mc="http://schemas.openxmlformats.org/markup-compatibility/2006">
          <mc:Choice Requires="x14">
            <control shapeId="1057" r:id="rId37" name="RB_CoordinerendeMacht_False">
              <controlPr defaultSize="0" autoFill="0" autoLine="0" autoPict="0">
                <anchor moveWithCells="1">
                  <from>
                    <xdr:col>0</xdr:col>
                    <xdr:colOff>161925</xdr:colOff>
                    <xdr:row>106</xdr:row>
                    <xdr:rowOff>0</xdr:rowOff>
                  </from>
                  <to>
                    <xdr:col>2</xdr:col>
                    <xdr:colOff>123825</xdr:colOff>
                    <xdr:row>108</xdr:row>
                    <xdr:rowOff>28575</xdr:rowOff>
                  </to>
                </anchor>
              </controlPr>
            </control>
          </mc:Choice>
        </mc:AlternateContent>
        <mc:AlternateContent xmlns:mc="http://schemas.openxmlformats.org/markup-compatibility/2006">
          <mc:Choice Requires="x14">
            <control shapeId="1058" r:id="rId38" name="RB_Samen_Met_Andere_OI_True">
              <controlPr defaultSize="0" autoFill="0" autoLine="0" autoPict="0">
                <anchor moveWithCells="1">
                  <from>
                    <xdr:col>0</xdr:col>
                    <xdr:colOff>161925</xdr:colOff>
                    <xdr:row>135</xdr:row>
                    <xdr:rowOff>0</xdr:rowOff>
                  </from>
                  <to>
                    <xdr:col>2</xdr:col>
                    <xdr:colOff>123825</xdr:colOff>
                    <xdr:row>136</xdr:row>
                    <xdr:rowOff>95250</xdr:rowOff>
                  </to>
                </anchor>
              </controlPr>
            </control>
          </mc:Choice>
        </mc:AlternateContent>
        <mc:AlternateContent xmlns:mc="http://schemas.openxmlformats.org/markup-compatibility/2006">
          <mc:Choice Requires="x14">
            <control shapeId="1059" r:id="rId39" name="RB_Samen_Met_Andere_OI_False">
              <controlPr defaultSize="0" autoFill="0" autoLine="0" autoPict="0">
                <anchor moveWithCells="1">
                  <from>
                    <xdr:col>0</xdr:col>
                    <xdr:colOff>161925</xdr:colOff>
                    <xdr:row>137</xdr:row>
                    <xdr:rowOff>0</xdr:rowOff>
                  </from>
                  <to>
                    <xdr:col>2</xdr:col>
                    <xdr:colOff>123825</xdr:colOff>
                    <xdr:row>139</xdr:row>
                    <xdr:rowOff>19050</xdr:rowOff>
                  </to>
                </anchor>
              </controlPr>
            </control>
          </mc:Choice>
        </mc:AlternateContent>
        <mc:AlternateContent xmlns:mc="http://schemas.openxmlformats.org/markup-compatibility/2006">
          <mc:Choice Requires="x14">
            <control shapeId="1060" r:id="rId40" name="RB_SamenWerking_OV_PS_True">
              <controlPr defaultSize="0" autoFill="0" autoLine="0" autoPict="0">
                <anchor moveWithCells="1">
                  <from>
                    <xdr:col>0</xdr:col>
                    <xdr:colOff>161925</xdr:colOff>
                    <xdr:row>222</xdr:row>
                    <xdr:rowOff>371475</xdr:rowOff>
                  </from>
                  <to>
                    <xdr:col>2</xdr:col>
                    <xdr:colOff>123825</xdr:colOff>
                    <xdr:row>226</xdr:row>
                    <xdr:rowOff>38100</xdr:rowOff>
                  </to>
                </anchor>
              </controlPr>
            </control>
          </mc:Choice>
        </mc:AlternateContent>
        <mc:AlternateContent xmlns:mc="http://schemas.openxmlformats.org/markup-compatibility/2006">
          <mc:Choice Requires="x14">
            <control shapeId="1061" r:id="rId41" name="RB_SamenWerking_OV_PS_False">
              <controlPr defaultSize="0" autoFill="0" autoLine="0" autoPict="0">
                <anchor moveWithCells="1">
                  <from>
                    <xdr:col>0</xdr:col>
                    <xdr:colOff>161925</xdr:colOff>
                    <xdr:row>224</xdr:row>
                    <xdr:rowOff>152400</xdr:rowOff>
                  </from>
                  <to>
                    <xdr:col>2</xdr:col>
                    <xdr:colOff>123825</xdr:colOff>
                    <xdr:row>227</xdr:row>
                    <xdr:rowOff>9525</xdr:rowOff>
                  </to>
                </anchor>
              </controlPr>
            </control>
          </mc:Choice>
        </mc:AlternateContent>
        <mc:AlternateContent xmlns:mc="http://schemas.openxmlformats.org/markup-compatibility/2006">
          <mc:Choice Requires="x14">
            <control shapeId="1063" r:id="rId42" name="CB_VIPA">
              <controlPr defaultSize="0" autoFill="0" autoLine="0" autoPict="0">
                <anchor moveWithCells="1">
                  <from>
                    <xdr:col>0</xdr:col>
                    <xdr:colOff>161925</xdr:colOff>
                    <xdr:row>230</xdr:row>
                    <xdr:rowOff>152400</xdr:rowOff>
                  </from>
                  <to>
                    <xdr:col>2</xdr:col>
                    <xdr:colOff>123825</xdr:colOff>
                    <xdr:row>233</xdr:row>
                    <xdr:rowOff>19050</xdr:rowOff>
                  </to>
                </anchor>
              </controlPr>
            </control>
          </mc:Choice>
        </mc:AlternateContent>
        <mc:AlternateContent xmlns:mc="http://schemas.openxmlformats.org/markup-compatibility/2006">
          <mc:Choice Requires="x14">
            <control shapeId="1064" r:id="rId43" name="CB_VGC">
              <controlPr defaultSize="0" autoFill="0" autoLine="0" autoPict="0">
                <anchor moveWithCells="1">
                  <from>
                    <xdr:col>0</xdr:col>
                    <xdr:colOff>161925</xdr:colOff>
                    <xdr:row>232</xdr:row>
                    <xdr:rowOff>142875</xdr:rowOff>
                  </from>
                  <to>
                    <xdr:col>2</xdr:col>
                    <xdr:colOff>123825</xdr:colOff>
                    <xdr:row>235</xdr:row>
                    <xdr:rowOff>19050</xdr:rowOff>
                  </to>
                </anchor>
              </controlPr>
            </control>
          </mc:Choice>
        </mc:AlternateContent>
        <mc:AlternateContent xmlns:mc="http://schemas.openxmlformats.org/markup-compatibility/2006">
          <mc:Choice Requires="x14">
            <control shapeId="1065" r:id="rId44" name="CB_Andere_Overheden">
              <controlPr defaultSize="0" autoFill="0" autoLine="0" autoPict="0">
                <anchor moveWithCells="1">
                  <from>
                    <xdr:col>0</xdr:col>
                    <xdr:colOff>161925</xdr:colOff>
                    <xdr:row>236</xdr:row>
                    <xdr:rowOff>0</xdr:rowOff>
                  </from>
                  <to>
                    <xdr:col>2</xdr:col>
                    <xdr:colOff>123825</xdr:colOff>
                    <xdr:row>238</xdr:row>
                    <xdr:rowOff>19050</xdr:rowOff>
                  </to>
                </anchor>
              </controlPr>
            </control>
          </mc:Choice>
        </mc:AlternateContent>
        <mc:AlternateContent xmlns:mc="http://schemas.openxmlformats.org/markup-compatibility/2006">
          <mc:Choice Requires="x14">
            <control shapeId="1066" r:id="rId45" name="CB_GebAfgebrOntrGesubAGIOnGeb2">
              <controlPr defaultSize="0" autoFill="0" autoLine="0" autoPict="0">
                <anchor moveWithCells="1">
                  <from>
                    <xdr:col>33</xdr:col>
                    <xdr:colOff>0</xdr:colOff>
                    <xdr:row>367</xdr:row>
                    <xdr:rowOff>0</xdr:rowOff>
                  </from>
                  <to>
                    <xdr:col>35</xdr:col>
                    <xdr:colOff>19050</xdr:colOff>
                    <xdr:row>368</xdr:row>
                    <xdr:rowOff>38100</xdr:rowOff>
                  </to>
                </anchor>
              </controlPr>
            </control>
          </mc:Choice>
        </mc:AlternateContent>
        <mc:AlternateContent xmlns:mc="http://schemas.openxmlformats.org/markup-compatibility/2006">
          <mc:Choice Requires="x14">
            <control shapeId="1067" r:id="rId46" name="CB_LokLOAfgebrOntrGesubAGIOnG1">
              <controlPr defaultSize="0" autoFill="0" autoLine="0" autoPict="0">
                <anchor moveWithCells="1">
                  <from>
                    <xdr:col>32</xdr:col>
                    <xdr:colOff>104775</xdr:colOff>
                    <xdr:row>390</xdr:row>
                    <xdr:rowOff>19050</xdr:rowOff>
                  </from>
                  <to>
                    <xdr:col>35</xdr:col>
                    <xdr:colOff>0</xdr:colOff>
                    <xdr:row>393</xdr:row>
                    <xdr:rowOff>0</xdr:rowOff>
                  </to>
                </anchor>
              </controlPr>
            </control>
          </mc:Choice>
        </mc:AlternateContent>
        <mc:AlternateContent xmlns:mc="http://schemas.openxmlformats.org/markup-compatibility/2006">
          <mc:Choice Requires="x14">
            <control shapeId="1068" r:id="rId47" name="CB_LokLOAfgebrOntrGesubAGIOnG2">
              <controlPr defaultSize="0" autoFill="0" autoLine="0" autoPict="0">
                <anchor moveWithCells="1">
                  <from>
                    <xdr:col>32</xdr:col>
                    <xdr:colOff>104775</xdr:colOff>
                    <xdr:row>392</xdr:row>
                    <xdr:rowOff>19050</xdr:rowOff>
                  </from>
                  <to>
                    <xdr:col>35</xdr:col>
                    <xdr:colOff>0</xdr:colOff>
                    <xdr:row>394</xdr:row>
                    <xdr:rowOff>28575</xdr:rowOff>
                  </to>
                </anchor>
              </controlPr>
            </control>
          </mc:Choice>
        </mc:AlternateContent>
        <mc:AlternateContent xmlns:mc="http://schemas.openxmlformats.org/markup-compatibility/2006">
          <mc:Choice Requires="x14">
            <control shapeId="1069" r:id="rId48" name="CB_BeschrSamenwerkinmod">
              <controlPr defaultSize="0" autoFill="0" autoLine="0" autoPict="0">
                <anchor moveWithCells="1">
                  <from>
                    <xdr:col>0</xdr:col>
                    <xdr:colOff>152400</xdr:colOff>
                    <xdr:row>609</xdr:row>
                    <xdr:rowOff>0</xdr:rowOff>
                  </from>
                  <to>
                    <xdr:col>2</xdr:col>
                    <xdr:colOff>114300</xdr:colOff>
                    <xdr:row>609</xdr:row>
                    <xdr:rowOff>161925</xdr:rowOff>
                  </to>
                </anchor>
              </controlPr>
            </control>
          </mc:Choice>
        </mc:AlternateContent>
        <mc:AlternateContent xmlns:mc="http://schemas.openxmlformats.org/markup-compatibility/2006">
          <mc:Choice Requires="x14">
            <control shapeId="1070" r:id="rId49" name="CB_PublOpenbVerkoop">
              <controlPr defaultSize="0" autoFill="0" autoLine="0" autoPict="0">
                <anchor moveWithCells="1">
                  <from>
                    <xdr:col>0</xdr:col>
                    <xdr:colOff>142875</xdr:colOff>
                    <xdr:row>606</xdr:row>
                    <xdr:rowOff>0</xdr:rowOff>
                  </from>
                  <to>
                    <xdr:col>2</xdr:col>
                    <xdr:colOff>104775</xdr:colOff>
                    <xdr:row>607</xdr:row>
                    <xdr:rowOff>209550</xdr:rowOff>
                  </to>
                </anchor>
              </controlPr>
            </control>
          </mc:Choice>
        </mc:AlternateContent>
        <mc:AlternateContent xmlns:mc="http://schemas.openxmlformats.org/markup-compatibility/2006">
          <mc:Choice Requires="x14">
            <control shapeId="1071" r:id="rId50" name="CB_VerbouwingswerkenNaAankoop_T">
              <controlPr defaultSize="0" autoFill="0" autoLine="0" autoPict="0">
                <anchor moveWithCells="1">
                  <from>
                    <xdr:col>0</xdr:col>
                    <xdr:colOff>152400</xdr:colOff>
                    <xdr:row>182</xdr:row>
                    <xdr:rowOff>19050</xdr:rowOff>
                  </from>
                  <to>
                    <xdr:col>2</xdr:col>
                    <xdr:colOff>76200</xdr:colOff>
                    <xdr:row>183</xdr:row>
                    <xdr:rowOff>28575</xdr:rowOff>
                  </to>
                </anchor>
              </controlPr>
            </control>
          </mc:Choice>
        </mc:AlternateContent>
        <mc:AlternateContent xmlns:mc="http://schemas.openxmlformats.org/markup-compatibility/2006">
          <mc:Choice Requires="x14">
            <control shapeId="1072" r:id="rId51" name="Check Box 90">
              <controlPr defaultSize="0" autoFill="0" autoLine="0" autoPict="0">
                <anchor moveWithCells="1">
                  <from>
                    <xdr:col>0</xdr:col>
                    <xdr:colOff>161925</xdr:colOff>
                    <xdr:row>241</xdr:row>
                    <xdr:rowOff>152400</xdr:rowOff>
                  </from>
                  <to>
                    <xdr:col>2</xdr:col>
                    <xdr:colOff>123825</xdr:colOff>
                    <xdr:row>243</xdr:row>
                    <xdr:rowOff>171450</xdr:rowOff>
                  </to>
                </anchor>
              </controlPr>
            </control>
          </mc:Choice>
        </mc:AlternateContent>
        <mc:AlternateContent xmlns:mc="http://schemas.openxmlformats.org/markup-compatibility/2006">
          <mc:Choice Requires="x14">
            <control shapeId="1073" r:id="rId52" name="Check Box 91">
              <controlPr defaultSize="0" autoFill="0" autoLine="0" autoPict="0">
                <anchor moveWithCells="1">
                  <from>
                    <xdr:col>0</xdr:col>
                    <xdr:colOff>161925</xdr:colOff>
                    <xdr:row>240</xdr:row>
                    <xdr:rowOff>9525</xdr:rowOff>
                  </from>
                  <to>
                    <xdr:col>2</xdr:col>
                    <xdr:colOff>123825</xdr:colOff>
                    <xdr:row>242</xdr:row>
                    <xdr:rowOff>0</xdr:rowOff>
                  </to>
                </anchor>
              </controlPr>
            </control>
          </mc:Choice>
        </mc:AlternateContent>
        <mc:AlternateContent xmlns:mc="http://schemas.openxmlformats.org/markup-compatibility/2006">
          <mc:Choice Requires="x14">
            <control shapeId="1074" r:id="rId53" name="Check Box 92">
              <controlPr defaultSize="0" autoFill="0" autoLine="0" autoPict="0">
                <anchor moveWithCells="1">
                  <from>
                    <xdr:col>0</xdr:col>
                    <xdr:colOff>161925</xdr:colOff>
                    <xdr:row>188</xdr:row>
                    <xdr:rowOff>9525</xdr:rowOff>
                  </from>
                  <to>
                    <xdr:col>2</xdr:col>
                    <xdr:colOff>123825</xdr:colOff>
                    <xdr:row>190</xdr:row>
                    <xdr:rowOff>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0</xdr:col>
                    <xdr:colOff>161925</xdr:colOff>
                    <xdr:row>610</xdr:row>
                    <xdr:rowOff>0</xdr:rowOff>
                  </from>
                  <to>
                    <xdr:col>2</xdr:col>
                    <xdr:colOff>123825</xdr:colOff>
                    <xdr:row>611</xdr:row>
                    <xdr:rowOff>209550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0</xdr:col>
                    <xdr:colOff>161925</xdr:colOff>
                    <xdr:row>135</xdr:row>
                    <xdr:rowOff>0</xdr:rowOff>
                  </from>
                  <to>
                    <xdr:col>2</xdr:col>
                    <xdr:colOff>123825</xdr:colOff>
                    <xdr:row>136</xdr:row>
                    <xdr:rowOff>95250</xdr:rowOff>
                  </to>
                </anchor>
              </controlPr>
            </control>
          </mc:Choice>
        </mc:AlternateContent>
        <mc:AlternateContent xmlns:mc="http://schemas.openxmlformats.org/markup-compatibility/2006">
          <mc:Choice Requires="x14">
            <control shapeId="1078" r:id="rId56" name="CB_GebAfgebrOntrGesubAGIOnGeb1">
              <controlPr defaultSize="0" autoFill="0" autoLine="0" autoPict="0">
                <anchor moveWithCells="1">
                  <from>
                    <xdr:col>33</xdr:col>
                    <xdr:colOff>0</xdr:colOff>
                    <xdr:row>364</xdr:row>
                    <xdr:rowOff>19050</xdr:rowOff>
                  </from>
                  <to>
                    <xdr:col>35</xdr:col>
                    <xdr:colOff>9525</xdr:colOff>
                    <xdr:row>366</xdr:row>
                    <xdr:rowOff>19050</xdr:rowOff>
                  </to>
                </anchor>
              </controlPr>
            </control>
          </mc:Choice>
        </mc:AlternateContent>
        <mc:AlternateContent xmlns:mc="http://schemas.openxmlformats.org/markup-compatibility/2006">
          <mc:Choice Requires="x14">
            <control shapeId="1079" r:id="rId57" name="CB_Verkoopovereenk">
              <controlPr defaultSize="0" autoFill="0" autoLine="0" autoPict="0">
                <anchor moveWithCells="1">
                  <from>
                    <xdr:col>0</xdr:col>
                    <xdr:colOff>152400</xdr:colOff>
                    <xdr:row>594</xdr:row>
                    <xdr:rowOff>9525</xdr:rowOff>
                  </from>
                  <to>
                    <xdr:col>2</xdr:col>
                    <xdr:colOff>114300</xdr:colOff>
                    <xdr:row>595</xdr:row>
                    <xdr:rowOff>200025</xdr:rowOff>
                  </to>
                </anchor>
              </controlPr>
            </control>
          </mc:Choice>
        </mc:AlternateContent>
        <mc:AlternateContent xmlns:mc="http://schemas.openxmlformats.org/markup-compatibility/2006">
          <mc:Choice Requires="x14">
            <control shapeId="1082" r:id="rId58" name="CB_KadastraalPlan">
              <controlPr defaultSize="0" autoFill="0" autoLine="0" autoPict="0">
                <anchor moveWithCells="1">
                  <from>
                    <xdr:col>0</xdr:col>
                    <xdr:colOff>161925</xdr:colOff>
                    <xdr:row>595</xdr:row>
                    <xdr:rowOff>228600</xdr:rowOff>
                  </from>
                  <to>
                    <xdr:col>2</xdr:col>
                    <xdr:colOff>123825</xdr:colOff>
                    <xdr:row>597</xdr:row>
                    <xdr:rowOff>180975</xdr:rowOff>
                  </to>
                </anchor>
              </controlPr>
            </control>
          </mc:Choice>
        </mc:AlternateContent>
        <mc:AlternateContent xmlns:mc="http://schemas.openxmlformats.org/markup-compatibility/2006">
          <mc:Choice Requires="x14">
            <control shapeId="1083" r:id="rId59" name="CB_Dienst_Onr_Erfgoed">
              <controlPr defaultSize="0" autoFill="0" autoLine="0" autoPict="0">
                <anchor moveWithCells="1">
                  <from>
                    <xdr:col>0</xdr:col>
                    <xdr:colOff>161925</xdr:colOff>
                    <xdr:row>228</xdr:row>
                    <xdr:rowOff>171450</xdr:rowOff>
                  </from>
                  <to>
                    <xdr:col>2</xdr:col>
                    <xdr:colOff>123825</xdr:colOff>
                    <xdr:row>230</xdr:row>
                    <xdr:rowOff>9525</xdr:rowOff>
                  </to>
                </anchor>
              </controlPr>
            </control>
          </mc:Choice>
        </mc:AlternateContent>
        <mc:AlternateContent xmlns:mc="http://schemas.openxmlformats.org/markup-compatibility/2006">
          <mc:Choice Requires="x14">
            <control shapeId="1084" r:id="rId60" name="CB_OVAM">
              <controlPr defaultSize="0" autoFill="0" autoLine="0" autoPict="0">
                <anchor moveWithCells="1">
                  <from>
                    <xdr:col>0</xdr:col>
                    <xdr:colOff>161925</xdr:colOff>
                    <xdr:row>234</xdr:row>
                    <xdr:rowOff>9525</xdr:rowOff>
                  </from>
                  <to>
                    <xdr:col>2</xdr:col>
                    <xdr:colOff>123825</xdr:colOff>
                    <xdr:row>236</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roep xmlns="a735926c-a76e-4dde-beaa-31a6fcaa6152" xsi:nil="true"/>
    <DossierNummer xmlns="c16af29e-b8ae-487a-8dfa-87db33eb7aad" xsi:nil="true"/>
    <BestemmingPapier xmlns="c16af29e-b8ae-487a-8dfa-87db33eb7aad">Archiveren</BestemmingPapier>
    <OntvangstDatum xmlns="c16af29e-b8ae-487a-8dfa-87db33eb7aad">2018-11-25T23:00:00+00:00</OntvangstDatum>
    <DocumentType xmlns="c16af29e-b8ae-487a-8dfa-87db33eb7aad">Aanvraag</DocumentType>
    <Bestemmeling xmlns="c16af29e-b8ae-487a-8dfa-87db33eb7aad" xsi:nil="true"/>
    <RegistratieDatum xmlns="c16af29e-b8ae-487a-8dfa-87db33eb7aad">2018-12-06T08:17:57+00:00</RegistratieDatum>
  </documentManagement>
</p:properties>
</file>

<file path=customXml/item2.xml><?xml version="1.0" encoding="utf-8"?>
<ct:contentTypeSchema xmlns:ct="http://schemas.microsoft.com/office/2006/metadata/contentType" xmlns:ma="http://schemas.microsoft.com/office/2006/metadata/properties/metaAttributes" ct:_="" ma:_="" ma:contentTypeName="Inkomende Post Item" ma:contentTypeID="0x0101005A3792A7BE1240F8AF45D02FC33F38AF00A1C97E966CDC4BF0B14F589E5C154B6B00B943CBB1D069154FADE2F9352E934531" ma:contentTypeVersion="4" ma:contentTypeDescription="Inkomende post item" ma:contentTypeScope="" ma:versionID="90f8601a3bbe381f96cb32f39ea06793">
  <xsd:schema xmlns:xsd="http://www.w3.org/2001/XMLSchema" xmlns:xs="http://www.w3.org/2001/XMLSchema" xmlns:p="http://schemas.microsoft.com/office/2006/metadata/properties" xmlns:ns2="c16af29e-b8ae-487a-8dfa-87db33eb7aad" xmlns:ns3="a735926c-a76e-4dde-beaa-31a6fcaa6152" targetNamespace="http://schemas.microsoft.com/office/2006/metadata/properties" ma:root="true" ma:fieldsID="aa410cfd29f1340b268082e71de30bbc" ns2:_="" ns3:_="">
    <xsd:import namespace="c16af29e-b8ae-487a-8dfa-87db33eb7aad"/>
    <xsd:import namespace="a735926c-a76e-4dde-beaa-31a6fcaa6152"/>
    <xsd:element name="properties">
      <xsd:complexType>
        <xsd:sequence>
          <xsd:element name="documentManagement">
            <xsd:complexType>
              <xsd:all>
                <xsd:element ref="ns2:RegistratieDatum" minOccurs="0"/>
                <xsd:element ref="ns2:OntvangstDatum" minOccurs="0"/>
                <xsd:element ref="ns2:DocumentType"/>
                <xsd:element ref="ns2:DossierNummer" minOccurs="0"/>
                <xsd:element ref="ns2:Bestemmeling" minOccurs="0"/>
                <xsd:element ref="ns2:BestemmingPapier"/>
                <xsd:element ref="ns3:Groe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af29e-b8ae-487a-8dfa-87db33eb7aad" elementFormDefault="qualified">
    <xsd:import namespace="http://schemas.microsoft.com/office/2006/documentManagement/types"/>
    <xsd:import namespace="http://schemas.microsoft.com/office/infopath/2007/PartnerControls"/>
    <xsd:element name="RegistratieDatum" ma:index="8" nillable="true" ma:displayName="Registratiedatum" ma:description="Registratiedatum" ma:internalName="RegistratieDatum">
      <xsd:simpleType>
        <xsd:restriction base="dms:DateTime"/>
      </xsd:simpleType>
    </xsd:element>
    <xsd:element name="OntvangstDatum" ma:index="9" nillable="true" ma:displayName="Ontvangstdatum" ma:description="Ontvangstdatum" ma:internalName="OntvangstDatum">
      <xsd:simpleType>
        <xsd:restriction base="dms:DateTime"/>
      </xsd:simpleType>
    </xsd:element>
    <xsd:element name="DocumentType" ma:index="10" ma:displayName="Documenttype" ma:description="Documenttype" ma:format="Dropdown" ma:internalName="DocumentType">
      <xsd:simpleType>
        <xsd:restriction base="dms:Choice">
          <xsd:enumeration value="Aanvraag"/>
          <xsd:enumeration value="Ontwerp"/>
          <xsd:enumeration value="Gunning"/>
          <xsd:enumeration value="Gunning: Offerte"/>
          <xsd:enumeration value="Betaling"/>
          <xsd:enumeration value="Vorderingsstaat"/>
          <xsd:enumeration value="Eindafrekening"/>
          <xsd:enumeration value="Zakelijk recht"/>
          <xsd:enumeration value="Lening"/>
          <xsd:enumeration value="Andere"/>
          <xsd:enumeration value="Onbekend"/>
        </xsd:restriction>
      </xsd:simpleType>
    </xsd:element>
    <xsd:element name="DossierNummer" ma:index="11" nillable="true" ma:displayName="Dossiernummer" ma:description="Dossiernummer" ma:internalName="DossierNummer">
      <xsd:simpleType>
        <xsd:restriction base="dms:Unknown"/>
      </xsd:simpleType>
    </xsd:element>
    <xsd:element name="Bestemmeling" ma:index="12" nillable="true" ma:displayName="Bestemmeling" ma:description="Bestemmeling" ma:internalName="Bestemmeling">
      <xsd:simpleType>
        <xsd:restriction base="dms:Text">
          <xsd:maxLength value="100"/>
        </xsd:restriction>
      </xsd:simpleType>
    </xsd:element>
    <xsd:element name="BestemmingPapier" ma:index="13" ma:displayName="Bestemming papier" ma:description="Bestemming papier" ma:internalName="BestemmingPapier">
      <xsd:simpleType>
        <xsd:restriction base="dms:Choice">
          <xsd:enumeration value="Archiveren"/>
          <xsd:enumeration value="Terug te stu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a735926c-a76e-4dde-beaa-31a6fcaa6152" elementFormDefault="qualified">
    <xsd:import namespace="http://schemas.microsoft.com/office/2006/documentManagement/types"/>
    <xsd:import namespace="http://schemas.microsoft.com/office/infopath/2007/PartnerControls"/>
    <xsd:element name="Groep" ma:index="14" nillable="true" ma:displayName="Groep" ma:internalName="Groe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2E00D2-D412-42E0-B841-98F62BE4F868}">
  <ds:schemaRefs>
    <ds:schemaRef ds:uri="http://schemas.microsoft.com/office/infopath/2007/PartnerControls"/>
    <ds:schemaRef ds:uri="http://purl.org/dc/elements/1.1/"/>
    <ds:schemaRef ds:uri="http://schemas.microsoft.com/office/2006/metadata/properties"/>
    <ds:schemaRef ds:uri="a735926c-a76e-4dde-beaa-31a6fcaa6152"/>
    <ds:schemaRef ds:uri="http://purl.org/dc/terms/"/>
    <ds:schemaRef ds:uri="http://schemas.openxmlformats.org/package/2006/metadata/core-properties"/>
    <ds:schemaRef ds:uri="c16af29e-b8ae-487a-8dfa-87db33eb7aad"/>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AF102284-A09F-4B72-9EB7-996B85E64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af29e-b8ae-487a-8dfa-87db33eb7aad"/>
    <ds:schemaRef ds:uri="a735926c-a76e-4dde-beaa-31a6fcaa61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AECBF0-D905-47F2-BD0E-D3257827A4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176</vt:i4>
      </vt:variant>
    </vt:vector>
  </HeadingPairs>
  <TitlesOfParts>
    <vt:vector size="177" baseType="lpstr">
      <vt:lpstr>aanvraag</vt:lpstr>
      <vt:lpstr>AardAanvraag_fldAantalBijkomendePlaatsen</vt:lpstr>
      <vt:lpstr>AardAanvraag_fldAantalLeerlingenNieuweInfra</vt:lpstr>
      <vt:lpstr>AardAanvraag_fldAanvraagMotiveerGeplandeWerken</vt:lpstr>
      <vt:lpstr>AardAanvraag_fldAanvraagOmschrijfGeplandeWerken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AdministratieveGegevens_fldKadastraleGegevensWerkenDatumAkte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BerekeningBestaandBrutoOppervlakte_fldGenormeerdeOmgevingBehoudenBrutoOppM2Fietsenberging</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BerekeningBestaandBrutoOppervlakte_fldLokaalLOAfgebrokenOfOntrokkenGebouwcodeGebouw1</vt:lpstr>
      <vt:lpstr>BerekeningBestaandBrutoOppervlakte_fldLokaalLOAfgebrokenOfOntrokkenGebouwcodeGebouw2</vt:lpstr>
      <vt:lpstr>BerekeningBestaandBrutoOppervlakte_fldLokaalLOBouwjaarGebouw1</vt:lpstr>
      <vt:lpstr>BerekeningBestaandBrutoOppervlakte_fldLokaalLOBouwjaarGebouw2</vt:lpstr>
      <vt:lpstr>BerekeningBestaandBrutoOppervlakte_fldLokaalLOBouwjaarGebouw3</vt:lpstr>
      <vt:lpstr>BerekeningBestaandBrutoOppervlakte_fldLokaalLOBrutoOppM2Gebouw1</vt:lpstr>
      <vt:lpstr>BerekeningBestaandBrutoOppervlakte_fldLokaalLOBrutoOppM2Gebouw2</vt:lpstr>
      <vt:lpstr>BerekeningBestaandBrutoOppervlakte_fldLokaalLOBrutoOppM2Gebouw3</vt:lpstr>
      <vt:lpstr>BerekeningBestaandBrutoOppervlakte_fldLokaalLOGebouwCodeGebouw1</vt:lpstr>
      <vt:lpstr>BerekeningBestaandBrutoOppervlakte_fldLokaalLOGebouwCodeGebouw2</vt:lpstr>
      <vt:lpstr>BerekeningBestaandBrutoOppervlakte_fldLokaalLOGebouwCodeGebouw3</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BerekeningBestaandeBrutoOppervlakte_fldGebouwcode1</vt:lpstr>
      <vt:lpstr>BerekeningBestaandeBrutoOppervlakte_fldGebouwcode2</vt:lpstr>
      <vt:lpstr>BerekeningBestaandeBrutoOppervlakte_fldGebouwcode3</vt:lpstr>
      <vt:lpstr>BerekeningBestaandeBrutoOppervlakte_fldGebouwcode4</vt:lpstr>
      <vt:lpstr>BerekeningBestaandeBrutoOppervlakte_fldGebouwcode5</vt:lpstr>
      <vt:lpstr>BerekeningBestaandeBrutoOppervlakte_fldGebouwcode6</vt:lpstr>
      <vt:lpstr>BerekeningBestaandeBrutoOppervlakte_fldGebouwcode7</vt:lpstr>
      <vt:lpstr>BerekeningBestaandeBrutoOppervlakte_fldGebouwcode8</vt:lpstr>
      <vt:lpstr>BerekeningBestaandeBrutoOppervlakte_fldGebouwcodeAfbraak1</vt:lpstr>
      <vt:lpstr>BerekeningBestaandeBrutoOppervlakte_fldGebouwcodeAfbraak2</vt:lpstr>
      <vt:lpstr>BerekeningFysischeNorm_fldAantalFiets</vt:lpstr>
      <vt:lpstr>BerekeningFysischeNorm_fldAantalKleuters</vt:lpstr>
      <vt:lpstr>BerekeningFysischeNorm_fldAantalLeerlingenLagere</vt:lpstr>
      <vt:lpstr>BerekeningFysischeNorm_fldAantalPersoneelsledenHalveOpdracht</vt:lpstr>
      <vt:lpstr>BerekeningFysischeNorm_fldAantalUurAnglicaanseLevensbeschouwing</vt:lpstr>
      <vt:lpstr>BerekeningFysischeNorm_fldAantalUurCultuurLevensbeschouwing</vt:lpstr>
      <vt:lpstr>BerekeningFysischeNorm_fldAantalUurIslamitischeLevensbeschouwing</vt:lpstr>
      <vt:lpstr>BerekeningFysischeNorm_fldAantalUurIsrealitischeLevenbeschouwing</vt:lpstr>
      <vt:lpstr>BerekeningFysischeNorm_fldAantalUurKatholiekeLevensbeschouwing</vt:lpstr>
      <vt:lpstr>BerekeningFysischeNorm_fldAantalUurNietConfessioneleLevensbeschouwing</vt:lpstr>
      <vt:lpstr>BerekeningFysischeNorm_fldAantalUurOrthodoxeLevensbeschouwing</vt:lpstr>
      <vt:lpstr>BerekeningFysischeNorm_fldAantalUurProtestantseLevensbeschouwing</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Ondertekening_fldFunctie</vt:lpstr>
      <vt:lpstr>Ondertekening_fldHandtekening</vt:lpstr>
      <vt:lpstr>Ondertekening_fldNaam</vt:lpstr>
      <vt:lpstr>Ondertekening_fldOndertekeningsDatum</vt:lpstr>
      <vt:lpstr>Ontvangstdatum_fldOntvangstdatum</vt:lpstr>
      <vt:lpstr>OppervlakteNieuwbouwEnKostprijs_fldBouwjaarLokalenLOGebouw1Aankoop</vt:lpstr>
      <vt:lpstr>OppervlakteNieuwbouwEnKostprijs_fldBouwjaarLokalenLOGebouw1Afbraak</vt:lpstr>
      <vt:lpstr>OppervlakteNieuwbouwEnKostprijs_fldBouwjaarSchoollokalenGebouw1Aankoop</vt:lpstr>
      <vt:lpstr>OppervlakteNieuwbouwEnKostprijs_fldBouwjaarSchoollokalenGebouw1Afbraak</vt:lpstr>
      <vt:lpstr>OppervlakteNieuwbouwEnKostprijs_fldBouwjaarTechnischeLokalenGebouw1Aankoop</vt:lpstr>
      <vt:lpstr>OppervlakteNieuwbouwEnKostprijs_fldBouwjaarTechnischeLokalenGebouw1Afbraak</vt:lpstr>
      <vt:lpstr>OppervlakteNieuwbouwEnKostprijs_fldBrutoOppFietsenbergplaatsAfbraak</vt:lpstr>
      <vt:lpstr>OppervlakteNieuwbouwEnKostprijs_fldBrutoOppLokalenLOGebouw1Aankoop</vt:lpstr>
      <vt:lpstr>OppervlakteNieuwbouwEnKostprijs_fldBrutoOppLokalenLOGebouw1Afbraak</vt:lpstr>
      <vt:lpstr>OppervlakteNieuwbouwEnKostprijs_fldBrutoOppOpenSpeelplaatsAfbraak</vt:lpstr>
      <vt:lpstr>OppervlakteNieuwbouwEnKostprijs_fldBrutoOppOverdekteSpeelplaatsAfbraak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OppervlakteNieuwbouwEnKostprijs_fldBrutoOppTechnischeLokalenGebouw1Aankoop</vt:lpstr>
      <vt:lpstr>OppervlakteNieuwbouwEnKostprijs_fldBrutoOppTechnischeLokalenGebouw1Afbraak</vt:lpstr>
      <vt:lpstr>OppervlakteNieuwbouwEnKostprijs_fldKostprijsLokalenLOGebouw1Aankoop</vt:lpstr>
      <vt:lpstr>OppervlakteNieuwbouwEnKostprijs_fldKostprijsSchoollokalenGebouw1Aankoop</vt:lpstr>
      <vt:lpstr>OppervlakteNieuwbouwEnKostprijs_fldKostprijsTechnischeLokalenGebouw1Aankoop</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lpstr>OppervlakteVerbouwingswerkenEnKostprijs_fldVerbouwingswerkenKostprijsTechnischeLokalen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Van Duyse, Jo</cp:lastModifiedBy>
  <cp:lastPrinted>2020-04-15T06:31:09Z</cp:lastPrinted>
  <dcterms:created xsi:type="dcterms:W3CDTF">2018-11-26T12:43:02Z</dcterms:created>
  <dcterms:modified xsi:type="dcterms:W3CDTF">2020-08-11T06:17:50Z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0x0101005A3792A7BE1240F8AF45D02FC33F38AF00A1C97E966CDC4BF0B14F589E5C154B6B00B943CBB1D069154FADE2F9352E934531</vt:lpwstr>
  </property>
  <property fmtid="{D5CDD505-2E9C-101B-9397-08002B2CF9AE}" pid="3" name="DossierNummerColligo">
    <vt:lpwstr/>
  </property>
</Properties>
</file>