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001FE54A-BC65-4BD9-AD50-0135F66899B6}" xr6:coauthVersionLast="47" xr6:coauthVersionMax="47" xr10:uidLastSave="{00000000-0000-0000-0000-000000000000}"/>
  <workbookProtection workbookAlgorithmName="SHA-512" workbookHashValue="JWVlGApfFWVDMYWVb01Nwlwmn1DB5WHWfd3gP+t3ylrZJAqEEXvL+aY3vawQfFbl253y8S+CmYH8Cf/vzqwiWQ==" workbookSaltValue="mfCiHHczoqph+hwy4BVSCw==" workbookSpinCount="100000" lockStructure="1"/>
  <bookViews>
    <workbookView xWindow="-108" yWindow="-108" windowWidth="23256" windowHeight="12576" xr2:uid="{00000000-000D-0000-FFFF-FFFF00000000}"/>
  </bookViews>
  <sheets>
    <sheet name="aanvraag" sheetId="1" r:id="rId1"/>
  </sheets>
  <definedNames>
    <definedName name="AardAanvraag_fldAanvraagMotiveerGeplandeWerken">aanvraag!$B$265</definedName>
    <definedName name="AardAanvraag_fldAanvraagOmschrijfGeplandeWerken">aanvraag!$B$249</definedName>
    <definedName name="AardAanvraag_fldDatumUitvoeringWerkenJaar">aanvraag!$M$244:$P$244</definedName>
    <definedName name="AardAanvraag_fldDatumUitvoeringWerkenMaand">aanvraag!$G$244:$H$244</definedName>
    <definedName name="AardAanvraag_fldSubsidiesAndereOverhedenAndereWaarde">aanvraag!$J$291</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aanvraag!$I$132:$P$132</definedName>
    <definedName name="AdministratieveGegevens_fldCoördinerendeIMemail">aanvraag!$Q$126</definedName>
    <definedName name="AdministratieveGegevens_fldCoördinerendeIMGemeente">aanvraag!$V$120</definedName>
    <definedName name="AdministratieveGegevens_fldCoördinerendeIMGSM">aanvraag!$Q$124</definedName>
    <definedName name="AdministratieveGegevens_fldCoördinerendeIMNaam">aanvraag!$Q$116</definedName>
    <definedName name="AdministratieveGegevens_fldCoördinerendeIMNr">aanvraag!$AM$118</definedName>
    <definedName name="AdministratieveGegevens_fldCoördinerendeIMPostcode">aanvraag!$Q$120</definedName>
    <definedName name="AdministratieveGegevens_fldCoördinerendeIMStraat">aanvraag!$Q$118</definedName>
    <definedName name="AdministratieveGegevens_fldCoördinerendeIMTelefoon">aanvraag!$Q$122</definedName>
    <definedName name="AdministratieveGegevens_fldIBAN">aanvraag!$I$130:$X$130</definedName>
    <definedName name="AdministratieveGegevens_fldIMKBO">aanvraag!$B$136:$E$136,aanvraag!$G$136:$I$136,aanvraag!$K$136:$M$136</definedName>
    <definedName name="AdministratieveGegevens_fldKadastraleGegevensWerkenDatumAkte">aanvraag!$S$100:$T$100,aanvraag!$Y$100:$Z$100,aanvraag!$AD$100:$AG$100</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aanvraag!$AD$140</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aanvraag!$Q$92</definedName>
    <definedName name="AdministratieveGegevens_fldVestigingWerkenNr">aanvraag!$Q$96</definedName>
    <definedName name="AdministratieveGegevens_fldVestigingWerkenOppervlakteARE">aanvraag!$Z$98</definedName>
    <definedName name="AdministratieveGegevens_fldVestigingWerkenOppervlakteCA">aanvraag!$AI$98</definedName>
    <definedName name="AdministratieveGegevens_fldVestigingWerkenOppervlakteHA">aanvraag!$Q$98</definedName>
    <definedName name="AdministratieveGegevens_fldVestigingWerkenSectie">aanvraag!$Q$94</definedName>
    <definedName name="BerekeningBestaandBrutoOppervlakte_fldGebouwAfgebrokenOfOntrokkenBouwjaarGebouw1">aanvraag!$P$354</definedName>
    <definedName name="BerekeningBestaandBrutoOppervlakte_fldGebouwAfgebrokenOfOntrokkenBouwjaarGebouw2">aanvraag!$P$356</definedName>
    <definedName name="BerekeningBestaandBrutoOppervlakte_fldGebouwAfgebrokenOfOntrokkenBrutoOppM2Gebouw1">aanvraag!$G$354</definedName>
    <definedName name="BerekeningBestaandBrutoOppervlakte_fldGebouwAfgebrokenOfOntrokkenBrutoOppM2Gebouw2">aanvraag!$G$356</definedName>
    <definedName name="BerekeningBestaandBrutoOppervlakte_fldGebouwcode1">aanvraag!$B$337</definedName>
    <definedName name="BerekeningBestaandBrutoOppervlakte_fldGebouwcode2">aanvraag!$B$339</definedName>
    <definedName name="BerekeningBestaandBrutoOppervlakte_fldGebouwcode3">aanvraag!$B$341</definedName>
    <definedName name="BerekeningBestaandBrutoOppervlakte_fldGebouwcode4">aanvraag!$B$343</definedName>
    <definedName name="BerekeningBestaandBrutoOppervlakte_fldGebouwcode5">aanvraag!$B$345</definedName>
    <definedName name="BerekeningBestaandBrutoOppervlakte_fldGebouwcodeAfbraak1">aanvraag!$B$354</definedName>
    <definedName name="BerekeningBestaandBrutoOppervlakte_fldGebouwcodeAfbraak2">aanvraag!$B$356</definedName>
    <definedName name="BerekeningBestaandBrutoOppervlakte_fldGenormeerdeOmgevingBehoudenBrutoOppM2Fietsenbergplaats">aanvraag!$Q$376</definedName>
    <definedName name="BerekeningBestaandBrutoOppervlakte_fldGenormeerdeOmgevingBehoudenBrutoOppM2ParkeerEnManoeuvreerruimte">aanvraag!$Q$378</definedName>
    <definedName name="BerekeningBestaandBrutoOppervlakte_fldSchoolgebouwenBouwjaarGebouw1">aanvraag!$S$337</definedName>
    <definedName name="BerekeningBestaandBrutoOppervlakte_fldSchoolgebouwenBouwjaarGebouw2">aanvraag!$S$339</definedName>
    <definedName name="BerekeningBestaandBrutoOppervlakte_fldSchoolgebouwenBouwjaarGebouw3">aanvraag!$S$341</definedName>
    <definedName name="BerekeningBestaandBrutoOppervlakte_fldSchoolgebouwenBouwjaarGebouw4">aanvraag!$S$343</definedName>
    <definedName name="BerekeningBestaandBrutoOppervlakte_fldSchoolgebouwenBouwjaarGebouw5">aanvraag!$S$345</definedName>
    <definedName name="BerekeningBestaandBrutoOppervlakte_fldSchoolgebouwenBrutoOppM2Gebouw1">aanvraag!$I$337</definedName>
    <definedName name="BerekeningBestaandBrutoOppervlakte_fldSchoolgebouwenBrutoOppM2Gebouw2">aanvraag!$I$339</definedName>
    <definedName name="BerekeningBestaandBrutoOppervlakte_fldSchoolgebouwenBrutoOppM2Gebouw3">aanvraag!$I$341</definedName>
    <definedName name="BerekeningBestaandBrutoOppervlakte_fldSchoolgebouwenBrutoOppM2Gebouw4">aanvraag!$I$343</definedName>
    <definedName name="BerekeningBestaandBrutoOppervlakte_fldSchoolgebouwenBrutoOppM2Gebouw5">aanvraag!$I$345</definedName>
    <definedName name="BerekeningBestaandBrutoOppervlakte_fldTechnischeLokalenBrutoOppM2AndereLokalen">aanvraag!$Q$372</definedName>
    <definedName name="BerekeningBestaandBrutoOppervlakte_fldTechnischeLokalenBrutoOppM2Hoogspanningscabine">aanvraag!$Q$366</definedName>
    <definedName name="BerekeningBestaandBrutoOppervlakte_fldTechnischeLokalenBrutoOppM2Machinekamer">aanvraag!$Q$368</definedName>
    <definedName name="BerekeningBestaandBrutoOppervlakte_fldTechnischeLokalenBrutoOppM2OpslagplaatsBrandstof">aanvraag!$Q$370</definedName>
    <definedName name="BerekeningBestaandBrutoOppervlakte_fldTechnischeLokalenBrutoOppM2Stookplaats1">aanvraag!$Q$362</definedName>
    <definedName name="BerekeningBestaandBrutoOppervlakte_fldTechnischeLokalenBrutoOppM2Stookplaats2">aanvraag!$Q$364</definedName>
    <definedName name="BerekeningFysischeNorm_fldAantalFiets">aanvraag!$B$308</definedName>
    <definedName name="BerekeningFysischeNorm_fldAantalPersoneelsledenHalveOpdracht">aanvraag!$B$300</definedName>
    <definedName name="BerekeningFysischeNorm_fldOmkaderingsgewicht">aanvraag!$B$304</definedName>
    <definedName name="BerekeningTotaleKostprijs_fldTotaleKostprijsAfbraakwerken">aanvraag!$Q$470</definedName>
    <definedName name="BerekeningTotaleKostprijs_fldTotaleKostprijsEersteUitrustingCLBgebouwen">aanvraag!$Q$484</definedName>
    <definedName name="GegevensSubsidiewaarden_fldInstellingAdministratieveZetelGemeente">aanvraag!$V$170</definedName>
    <definedName name="GegevensSubsidiewaarden_fldInstellingAdministratieveZetelHuisnummer">aanvraag!$AM$168</definedName>
    <definedName name="GegevensSubsidiewaarden_fldInstellingAdministratieveZetelPostnummer">aanvraag!$Q$170</definedName>
    <definedName name="GegevensSubsidiewaarden_fldInstellingAdministratieveZetelStraat">aanvraag!$Q$168</definedName>
    <definedName name="GegevensSubsidiewaarden_fldInstellingBeschikbaarGebouwGemeente">aanvraag!$V$176</definedName>
    <definedName name="GegevensSubsidiewaarden_fldInstellingBeschikbaarGebouwHuisnummer">aanvraag!$AM$174</definedName>
    <definedName name="GegevensSubsidiewaarden_fldInstellingBeschikbaarGebouwPostnummer">aanvraag!$Q$176</definedName>
    <definedName name="GegevensSubsidiewaarden_fldInstellingBeschikbaarGebouwStraat">aanvraag!$Q$174</definedName>
    <definedName name="GegevensSubsidiewaarden_fldInstellingInrichtendeMachtOfSchoolbestuur">aanvraag!$Q$163</definedName>
    <definedName name="Ondertekening_fdlOndertekeningVoorEnAchternaam">aanvraag!$O$559</definedName>
    <definedName name="Ondertekening_fldOndertekeningFunctie">aanvraag!$O$561</definedName>
    <definedName name="Ondertekening_fldOndertekeningHandtekening">aanvraag!$O$553</definedName>
    <definedName name="Ondertekening_fldOndertekeningsDatum">aanvraag!$Q$551:$R$551,aanvraag!$W$551:$X$551,aanvraag!$AB$551:$AE$551</definedName>
    <definedName name="Ontvangstdatum_fldOntvangstdatum">aanvraag!$AI$10</definedName>
    <definedName name="OppervlakteNieuwbouwEnKostprijs_fldBouwjaarSchoollokalenGebouw1Aankoop">aanvraag!$R$386</definedName>
    <definedName name="OppervlakteNieuwbouwEnKostprijs_fldBouwjaarSchoollokalenGebouw1Afbraak">aanvraag!$R$397</definedName>
    <definedName name="OppervlakteNieuwbouwEnKostprijs_fldBouwjaarTechnischeLokalenGebouw1Aankoop">aanvraag!$R$388</definedName>
    <definedName name="OppervlakteNieuwbouwEnKostprijs_fldBouwjaarTechnischeLokalenGebouw1Afbraak">aanvraag!$R$399</definedName>
    <definedName name="OppervlakteNieuwbouwEnKostprijs_fldBrutoOppFietsenbergplaatsAfbraak">aanvraag!$Q$420</definedName>
    <definedName name="OppervlakteNieuwbouwEnKostprijs_fldBrutoOppParkeerEnManoeuvreerruimteAfbraak">aanvraag!$Q$422</definedName>
    <definedName name="OppervlakteNieuwbouwEnKostprijs_fldBrutoOppSchoollokalenGebouw1Aankoop">aanvraag!$I$386</definedName>
    <definedName name="OppervlakteNieuwbouwEnKostprijs_fldBrutoOppSchoollokalenGebouw1Afbraak">aanvraag!$I$397</definedName>
    <definedName name="OppervlakteNieuwbouwEnKostprijs_fldBrutoOppTechnischeLokalenGebouw1Aankoop">aanvraag!$I$388</definedName>
    <definedName name="OppervlakteNieuwbouwEnKostprijs_fldBrutoOppTechnischeLokalenGebouw1Afbraak">aanvraag!$I$399</definedName>
    <definedName name="OppervlakteNieuwbouwEnKostprijs_fldKostprijsSchoollokalenGebouw1Aankoop">aanvraag!$AG$386</definedName>
    <definedName name="OppervlakteNieuwbouwEnKostprijs_fldKostprijsTechnischeLokalenGebouw1Aankoop">aanvraag!$AG$388</definedName>
    <definedName name="OppervlakteNieuwbouwEnKostprijs_fldNieuwbouwGenormeerdeOmgevingBrutoOppM2Fietsenberging">aanvraag!$Q$411</definedName>
    <definedName name="OppervlakteNieuwbouwEnKostprijs_fldNieuwbouwGenormeerdeOmgevingBrutoOppM2ParkeerEnManoeuvreerruimte">aanvraag!$Q$413</definedName>
    <definedName name="OppervlakteNieuwbouwEnKostprijs_fldNieuwbouwGenormeerdeOmgevingKostprijsFietsenberging">aanvraag!$Z$411</definedName>
    <definedName name="OppervlakteNieuwbouwEnKostprijs_fldNieuwbouwGenormeerdeOmgevingKostprijsParkeerEnManoeuvreerruimte">aanvraag!$Z$413</definedName>
    <definedName name="OppervlakteVerbouwingswerkenEnKostprijs_fldKostprijsNietGenormeerdeOmgevingswerken">aanvraag!$B$458</definedName>
    <definedName name="OppervlakteVerbouwingswerkenEnKostprijs_fldVerbouwingswerkenBrutoOppM2Schoolgebouwen">aanvraag!$Q$439</definedName>
    <definedName name="OppervlakteVerbouwingswerkenEnKostprijs_fldVerbouwingswerkenBrutoOppM2TechnischeLokalen">aanvraag!$Q$441</definedName>
    <definedName name="OppervlakteVerbouwingswerkenEnKostprijs_fldVerbouwingswerkenGenormeerdeOmgevingswerkenBrutoOppM2Fietsenberging">aanvraag!$Q$448</definedName>
    <definedName name="OppervlakteVerbouwingswerkenEnKostprijs_fldVerbouwingswerkenGenormeerdeOmgevingswerkenBrutoOppM2ParkeerEnManoeuvreerruimte">aanvraag!$Q$450</definedName>
    <definedName name="OppervlakteVerbouwingswerkenEnKostprijs_fldVerbouwingswerkenGenormeerdeOmgevingswerkenKostprijsFietsenberging">aanvraag!$Z$448</definedName>
    <definedName name="OppervlakteVerbouwingswerkenEnKostprijs_fldVerbouwingswerkenGenormeerdeOmgevingswerkenKostprijsParkeerEnManoeuvreerruimte">aanvraag!$Z$450</definedName>
    <definedName name="OppervlakteVerbouwingswerkenEnKostprijs_fldVerbouwingswerkenKostprijsSchoolgebouwen">aanvraag!$Z$439</definedName>
    <definedName name="OppervlakteVerbouwingswerkenEnKostprijs_fldVerbouwingswerkenKostprijsTechnischeLokalen">aanvraag!$Z$441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82" i="1" l="1"/>
  <c r="Q474" i="1"/>
  <c r="Q472" i="1"/>
  <c r="Z441" i="1"/>
  <c r="Q429" i="1"/>
  <c r="Q427" i="1"/>
  <c r="Z399" i="1"/>
  <c r="Z397" i="1"/>
  <c r="Y388" i="1"/>
  <c r="Y386" i="1"/>
  <c r="J403" i="1" s="1"/>
  <c r="Q323" i="1"/>
  <c r="Q321" i="1"/>
  <c r="Q317" i="1"/>
  <c r="J405" i="1" l="1"/>
  <c r="AG388" i="1"/>
  <c r="AA476" i="1" s="1"/>
  <c r="P505" i="1" l="1"/>
  <c r="P503" i="1"/>
  <c r="P501" i="1"/>
  <c r="Q479" i="1"/>
  <c r="Q486" i="1" s="1"/>
  <c r="W505" i="1"/>
  <c r="W503" i="1"/>
  <c r="X356" i="1"/>
  <c r="X354" i="1"/>
  <c r="AF345" i="1"/>
  <c r="AF343" i="1"/>
  <c r="AF341" i="1"/>
  <c r="AF339" i="1"/>
  <c r="AF337" i="1"/>
  <c r="AK505" i="1"/>
  <c r="AK503" i="1"/>
  <c r="AQ317" i="1"/>
  <c r="AK499" i="1"/>
  <c r="AQ300" i="1"/>
  <c r="W499" i="1" l="1"/>
  <c r="AD503" i="1"/>
  <c r="AD505" i="1"/>
  <c r="AK358" i="1"/>
  <c r="P499" i="1" s="1"/>
  <c r="W501" i="1"/>
  <c r="AD501" i="1" s="1"/>
  <c r="AD499" i="1" l="1"/>
</calcChain>
</file>

<file path=xl/sharedStrings.xml><?xml version="1.0" encoding="utf-8"?>
<sst xmlns="http://schemas.openxmlformats.org/spreadsheetml/2006/main" count="377" uniqueCount="227">
  <si>
    <t xml:space="preserve"> </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</si>
  <si>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</si>
  <si>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</si>
  <si>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</si>
  <si>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</si>
  <si>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</si>
  <si>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</si>
  <si>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</si>
  <si>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</si>
  <si>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</si>
  <si>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</si>
  <si>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</si>
  <si>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het leersteuncentrum subsidies aan voor de aankoop van een gebouw.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</si>
  <si>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</si>
  <si>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</si>
  <si>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</si>
  <si>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</si>
  <si>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</si>
  <si>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</si>
  <si>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</si>
  <si>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het leersteuncentrum?</t>
  </si>
  <si>
    <t>vrij gesubsidieerd onderwijs</t>
  </si>
  <si>
    <t>gemeentelijk onderwijs</t>
  </si>
  <si>
    <t>provinciaal onderwijs</t>
  </si>
  <si>
    <t>In welke provincie ligt het leersteuncentrum?</t>
  </si>
  <si>
    <t>Antwerpen</t>
  </si>
  <si>
    <t>Limburg</t>
  </si>
  <si>
    <t>Vlaams-Brabant</t>
  </si>
  <si>
    <t>Brussels Hoofdstedelijk Gewest</t>
  </si>
  <si>
    <t>Oost-Vlaanderen</t>
  </si>
  <si>
    <t>West-Vlaanderen</t>
  </si>
  <si>
    <t>Dient u deze subsidieaanvraag in via Katholiek Onderwijs Vlaanderen?</t>
  </si>
  <si>
    <t>ja</t>
  </si>
  <si>
    <t>nee</t>
  </si>
  <si>
    <t>Vul de gegevens in van het bestuur van het leersteuncentrum.</t>
  </si>
  <si>
    <t>naam</t>
  </si>
  <si>
    <t>straat en nummer</t>
  </si>
  <si>
    <t>postnummer en gemeente</t>
  </si>
  <si>
    <t>ondernemingsnummer</t>
  </si>
  <si>
    <t>Vul de adresgegevens van het leersteuncentrum in.</t>
  </si>
  <si>
    <t>Vul de gegevens van de vestiging in.</t>
  </si>
  <si>
    <t>instellings- 
en vestigingsplaatsnummer</t>
  </si>
  <si>
    <t>Vul de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</si>
  <si>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</si>
  <si>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</si>
  <si>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</si>
  <si>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</si>
  <si>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</si>
  <si>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</si>
  <si>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</si>
  <si>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</si>
  <si>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</si>
  <si>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</si>
  <si>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</si>
  <si>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</si>
  <si>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</si>
  <si>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</si>
  <si>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 (school)bestuur in?</t>
  </si>
  <si>
    <t>Bent u het coördinerend bestuur voor dit dossier?</t>
  </si>
  <si>
    <t>AGION beschouwt het coördinerend bestuur als eerste aanspreekpunt voor dit dossier. Als u met een ander bestuur een dossier indient, fungeert een van de twee besturen als coördinerend bestuur.</t>
  </si>
  <si>
    <t>Vul de gegevens in van de contactpersoon bij het coördinerend bestuur voor dit dossier.</t>
  </si>
  <si>
    <t>voor- en achternaam</t>
  </si>
  <si>
    <t>telefoonnummer</t>
  </si>
  <si>
    <t>gsm-nummer</t>
  </si>
  <si>
    <t>e-mailadres</t>
  </si>
  <si>
    <t>Vul de gegevens in van de bankrekening van het bestuur waarop de subsidie in het kader van dit dossier overgeschreven moet worden.</t>
  </si>
  <si>
    <t>IBAN</t>
  </si>
  <si>
    <t>BIC</t>
  </si>
  <si>
    <t>Vul het ondernemingsnummer in van het coördinerend bestuur voor dit dossier.</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</si>
  <si>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</si>
  <si>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</si>
  <si>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</si>
  <si>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</si>
  <si>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twintig kilometer een beschikbaar gebouw dat volledig onbezet is of dat binnen het schooljaar kan worden vrijgemaakt?</t>
  </si>
  <si>
    <r>
      <t>ja.</t>
    </r>
    <r>
      <rPr>
        <i/>
        <sz val="10"/>
        <rFont val="Calibri"/>
        <family val="2"/>
        <scheme val="minor"/>
      </rPr>
      <t xml:space="preserve"> Ga naar vraag 18.</t>
    </r>
  </si>
  <si>
    <r>
      <t xml:space="preserve">nee. </t>
    </r>
    <r>
      <rPr>
        <i/>
        <sz val="10"/>
        <rFont val="Calibri"/>
        <family val="2"/>
        <scheme val="minor"/>
      </rPr>
      <t>Ga naar vraag 19.</t>
    </r>
  </si>
  <si>
    <t>Vul de gegevens van die instelling in.</t>
  </si>
  <si>
    <t>inrichtende macht of (school)bestuur</t>
  </si>
  <si>
    <t>administratieve zetel</t>
  </si>
  <si>
    <t>beschikbaar gebouw</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</si>
  <si>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</si>
  <si>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</si>
  <si>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</si>
  <si>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</si>
  <si>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</si>
  <si>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</si>
  <si>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</si>
  <si>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</si>
  <si>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</si>
  <si>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</si>
  <si>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</si>
  <si>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</si>
  <si>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</si>
  <si>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</si>
  <si>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25</t>
    </r>
  </si>
  <si>
    <r>
      <t>nee.</t>
    </r>
    <r>
      <rPr>
        <i/>
        <sz val="10"/>
        <rFont val="Calibri"/>
        <family val="2"/>
        <scheme val="minor"/>
      </rPr>
      <t xml:space="preserve"> Ga naar vraag 26</t>
    </r>
  </si>
  <si>
    <t>Realiseert de vervangende aankoop een uitbreiding van het onderwijspatrimonium?</t>
  </si>
  <si>
    <t>AGION subsidieert alleen de netto-uitbreiding.</t>
  </si>
  <si>
    <t>vindt u welke documenten u moet bezorgen.</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</si>
  <si>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</si>
  <si>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</si>
  <si>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</si>
  <si>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 xml:space="preserve">nee </t>
  </si>
  <si>
    <t>Zijn er onmiddellijk na de aankoop verbouwingswerken gepland aan het aangekochte gebouw?</t>
  </si>
  <si>
    <r>
      <t xml:space="preserve">ja. </t>
    </r>
    <r>
      <rPr>
        <b/>
        <sz val="10"/>
        <rFont val="Calibri"/>
        <family val="2"/>
        <scheme val="minor"/>
      </rPr>
      <t>Wat is de voorziene startdatum voor de uitvoering van de werken?</t>
    </r>
  </si>
  <si>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</si>
  <si>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</si>
  <si>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</si>
  <si>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</si>
  <si>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</si>
  <si>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31.</t>
    </r>
  </si>
  <si>
    <r>
      <t xml:space="preserve">nee. </t>
    </r>
    <r>
      <rPr>
        <i/>
        <sz val="10"/>
        <rFont val="Calibri"/>
        <family val="2"/>
        <scheme val="minor"/>
      </rPr>
      <t>Ga naar vraag 32.</t>
    </r>
  </si>
  <si>
    <t>Welke andere overheden kennen subsidies toe aan het project?</t>
  </si>
  <si>
    <t>agentschap Onroerend Erfgoed</t>
  </si>
  <si>
    <t>VIPA</t>
  </si>
  <si>
    <t>OVAM</t>
  </si>
  <si>
    <t>VGC</t>
  </si>
  <si>
    <t>andere instantie:</t>
  </si>
  <si>
    <t>Berekening van de fysische norm</t>
  </si>
  <si>
    <t>Op www.agion.be vindt u welke tellingsdatum u moet gebruiken.</t>
  </si>
  <si>
    <t>personeelsleden</t>
  </si>
  <si>
    <t>Vul het aantal punten leersteun van het leersteuncentrum in.</t>
  </si>
  <si>
    <t>punten leersteun</t>
  </si>
  <si>
    <t>Berekening van de maximale bruto-oppervlakte</t>
  </si>
  <si>
    <t>Toegelaten oppervlakte voor gebouwen leersteuncentrum</t>
  </si>
  <si>
    <t>gebouwen leersteuncentrum</t>
  </si>
  <si>
    <t>m²</t>
  </si>
  <si>
    <t>Toegelaten oppervlakte voor genormeerde omgevingswerken</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</si>
  <si>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</si>
  <si>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</si>
  <si>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</si>
  <si>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</si>
  <si>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</si>
  <si>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</si>
  <si>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</si>
  <si>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</si>
  <si>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</si>
  <si>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lokalen, of een deel ervan, afbreekt of aan de bestemming onttrekt, vul dan voor elk lokaal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</si>
  <si>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gebouw-
code</t>
  </si>
  <si>
    <t>gesubsidieerd door AGION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</si>
  <si>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</si>
  <si>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</si>
  <si>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</si>
  <si>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</si>
  <si>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</si>
  <si>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</si>
  <si>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</si>
  <si>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</si>
  <si>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het aan te kopen gebouw</t>
  </si>
  <si>
    <t xml:space="preserve">Vul de bruto-oppervlakte, het bouwjaar en de kostprijs, exclusief btw, in van het aan te kopen gebouw.                            
</t>
  </si>
  <si>
    <t>Voor de technische lokalen hoeft u geen aparte kostprijs in te vullen. Die wordt automatisch berekend op basis van de oppervlakte die u invult voor de technische lokalen.</t>
  </si>
  <si>
    <t>kostprijs</t>
  </si>
  <si>
    <t>gebouwen LSC</t>
  </si>
  <si>
    <t>euro</t>
  </si>
  <si>
    <t>technische lokalen</t>
  </si>
  <si>
    <t>Als u  lokalen, of een deel ervan, afbreekt of aan de bestemming onttrekt, vul dan voor elk lokaal het bouwjaar en de bruto-oppervlakte in die wordt afgebroken of die aan de bestemming onttrokken wordt.</t>
  </si>
  <si>
    <t>Hier vindt u de bruto-oppervlakte van de gebouwen die in aanmerking wordt genomen.</t>
  </si>
  <si>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</si>
  <si>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</si>
  <si>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</si>
  <si>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r>
      <t xml:space="preserve">Vul de bruto-oppervlakte en de kostprijs, exclusief btw, in van de werken na de aankoop van het gebouw.                                                                                                                                                          
</t>
    </r>
    <r>
      <rPr>
        <i/>
        <sz val="10"/>
        <rFont val="Calibri"/>
        <family val="2"/>
        <scheme val="minor"/>
      </rPr>
      <t>Voor de technische lokalen hoeft u geen aparte kostprijs in te vullen. Die wordt automatisch berekend op basis van de oppervlakte die u invult voor de technische lokalen.</t>
    </r>
  </si>
  <si>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</si>
  <si>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</si>
  <si>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</si>
  <si>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</si>
  <si>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 van het gebouw.</t>
  </si>
  <si>
    <t>Berekening van de totale kostprijs</t>
  </si>
  <si>
    <t>Vul de kostprijs van de afbraakwerken en de eerste uitrusting in.</t>
  </si>
  <si>
    <t>Alleen als u bij vraag 30 of 35 een bruto-oppervlakte hebt ingevuld voor een schoolgebouw dat volledig of gedeeltelijk afgebroken zal worden, vult u de kostprijs van de afbraakwerken in.
Op basis van de gegevens die u hebt ingevuld bij vraag 36 tot en met 44 en de kostprijs van de afbraakwerken en de eerste uitrusting die u invult, zal de totale kostprijs van uw  project automatisch berekend worden.</t>
  </si>
  <si>
    <t>afbraakwerken</t>
  </si>
  <si>
    <t>kostprijs aan te kopen gebouw</t>
  </si>
  <si>
    <t>verbouwing gebouwen LSC</t>
  </si>
  <si>
    <t>waarvan technische lokalen</t>
  </si>
  <si>
    <t>verbouwing genormeerde omgevingswerken</t>
  </si>
  <si>
    <t xml:space="preserve"> niet-genormeerde omgevingswerken</t>
  </si>
  <si>
    <t>eerste uitrusting</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</si>
  <si>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</si>
  <si>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</si>
  <si>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</si>
  <si>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</si>
  <si>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</si>
  <si>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</si>
  <si>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</si>
  <si>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</si>
  <si>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9, 21, 25, 26, 29, 30, 36 en 52 bij dit formulier moet voegen.</t>
  </si>
  <si>
    <t>Kruis alle bewijsstukken aan die u bij dit formulier voegt.</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</si>
  <si>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</si>
  <si>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</si>
  <si>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</si>
  <si>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</si>
  <si>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</si>
  <si>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</si>
  <si>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</si>
  <si>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</si>
  <si>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</si>
  <si>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</si>
  <si>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</si>
  <si>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</si>
  <si>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</si>
  <si>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</si>
  <si>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het bestuur de kans krijgt om het goed te kopen
</t>
  </si>
  <si>
    <t>Ondertekening</t>
  </si>
  <si>
    <t xml:space="preserve">Vul de onderstaande verklaring in. 
Ik bevestig dat alle gegevens in dit formulier naar waarheid ingevuld zijn. </t>
  </si>
  <si>
    <t>Alleen leden van het bestuur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</si>
  <si>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</si>
  <si>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</si>
  <si>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</si>
  <si>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</si>
  <si>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</si>
  <si>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</si>
  <si>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</si>
  <si>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t>Subsidieaanvraag voor de aankoop van een gebouw voor een leersteuncentrum</t>
  </si>
  <si>
    <r>
      <t>ja.</t>
    </r>
    <r>
      <rPr>
        <i/>
        <sz val="10"/>
        <rFont val="Calibri"/>
        <family val="2"/>
        <scheme val="minor"/>
      </rPr>
      <t xml:space="preserve"> Ga naar vraag 11.</t>
    </r>
  </si>
  <si>
    <r>
      <t>nee.</t>
    </r>
    <r>
      <rPr>
        <i/>
        <sz val="10"/>
        <rFont val="Calibri"/>
        <family val="2"/>
        <scheme val="minor"/>
      </rPr>
      <t xml:space="preserve"> Ga naar vraag 12.</t>
    </r>
  </si>
  <si>
    <t>Hieronder vindt u de berekening van de maximale bruto-oppervlakte van het leersteuncentrumgebouw en de genormeerde omgevingswerken op basis van de gegevens die u hebt ingevuld bij vraag 32 tot en met 34.</t>
  </si>
  <si>
    <t>Vul de gebouwcode, de bruto-oppervlakte en het bouwjaar in van de bestaande leersteuncentrumgebouwen, met uitsluiting van de technische lokalen.</t>
  </si>
  <si>
    <t>Hier vindt u de bruto-oppervlakte van de gebouwen van leersteuncentra die in aanmerking wordt genomen.</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</si>
  <si>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leersteuncentrumgebouw.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</si>
  <si>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leersteuncentrumgebouw. </t>
    </r>
  </si>
  <si>
    <t>Betreft het leersteuncentrum een specifiek leersteuncentrum verbonden aan een instelling voor buitengewoon onderwijs?</t>
  </si>
  <si>
    <r>
      <t xml:space="preserve">ja. </t>
    </r>
    <r>
      <rPr>
        <b/>
        <sz val="10"/>
        <rFont val="Calibri"/>
        <family val="2"/>
        <scheme val="minor"/>
      </rPr>
      <t>Wat is het nummer van die instelling voor buitengewoon onderwijs?</t>
    </r>
  </si>
  <si>
    <t>Dient u deze subsidieaanvraag ook in voor een of meer andere vestigingsplaatsen (die al dan niet onder de bevoegdheden van hetzelfde bestuur vallen)?</t>
  </si>
  <si>
    <r>
      <t xml:space="preserve">ja. </t>
    </r>
    <r>
      <rPr>
        <i/>
        <sz val="10"/>
        <rFont val="Calibri"/>
        <family val="2"/>
        <scheme val="minor"/>
      </rPr>
      <t>U kunt alleen een dossier werken na aankoop indienen als een ander onderwijsniveau gebruikmaakt van dit schoolgebouw.</t>
    </r>
  </si>
  <si>
    <r>
      <t xml:space="preserve">nee. </t>
    </r>
    <r>
      <rPr>
        <i/>
        <sz val="10"/>
        <rFont val="Calibri"/>
        <family val="2"/>
        <scheme val="minor"/>
      </rPr>
      <t>Ik wil een beroep doen op de uitzondering op deze voorwaarde en voeg de nodige bewijsstukken toe.</t>
    </r>
  </si>
  <si>
    <t>Vul het aantal personeelsleden in dat minstens een halve opdracht vervult.</t>
  </si>
  <si>
    <t>Vul het aantal personeelsleden in dat met de fiets of bromfiets naar het leersteuncentrum komt.</t>
  </si>
  <si>
    <t>AGION-5713 - 240220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</si>
</sst>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26"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2"/>
      <name val="Calibri"/>
      <family val="2"/>
      <scheme val="minor"/>
    </font>
    <font>
      <sz val="10"/>
      <color rgb="FFFF0000"/>
      <name val="Calibri"/>
      <family val="2"/>
      <scheme val="minor"/>
    </font>
    <font>
      <i/>
      <sz val="10"/>
      <color theme="1"/>
      <name val="Calibri"/>
      <family val="2"/>
      <scheme val="minor"/>
    </font>
    <font>
      <i/>
      <sz val="10"/>
      <color theme="10"/>
      <name val="Calibri"/>
      <family val="2"/>
      <scheme val="minor"/>
    </font>
    <font>
      <sz val="10"/>
      <color rgb="FF000000"/>
      <name val="Calibri"/>
      <family val="2"/>
      <scheme val="minor"/>
    </font>
    <font>
      <i/>
      <sz val="10"/>
      <color rgb="FF00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289">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left" vertical="center"/>
    </xf>
    <xf numFmtId="0" fontId="7"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20" fillId="0" borderId="1" xfId="2" applyFont="1" applyAlignment="1">
      <alignment vertical="top"/>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0" fontId="4" fillId="0" borderId="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lignment horizontal="left" vertical="top"/>
    </xf>
    <xf numFmtId="0" fontId="3" fillId="0" borderId="1" xfId="0" applyFont="1" applyBorder="1" applyAlignment="1">
      <alignment vertical="top"/>
    </xf>
    <xf numFmtId="0" fontId="21" fillId="0" borderId="0" xfId="0" applyFont="1" applyAlignment="1">
      <alignment vertical="center"/>
    </xf>
    <xf numFmtId="0" fontId="8" fillId="0" borderId="1" xfId="0" applyFont="1" applyBorder="1" applyAlignment="1">
      <alignment vertical="center"/>
    </xf>
    <xf numFmtId="0" fontId="8" fillId="0" borderId="0" xfId="0" applyFont="1" applyAlignment="1">
      <alignment vertical="center"/>
    </xf>
    <xf numFmtId="0" fontId="21" fillId="0" borderId="1" xfId="0" applyFont="1" applyBorder="1" applyAlignment="1">
      <alignment vertical="center"/>
    </xf>
    <xf numFmtId="1" fontId="21"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3" fillId="0" borderId="0" xfId="0" applyFont="1" applyAlignment="1">
      <alignment horizontal="center" vertical="top" wrapText="1"/>
    </xf>
    <xf numFmtId="165" fontId="4" fillId="0" borderId="1" xfId="0" applyNumberFormat="1" applyFont="1" applyBorder="1" applyAlignment="1">
      <alignment vertical="center"/>
    </xf>
    <xf numFmtId="0" fontId="3" fillId="0" borderId="0" xfId="0" applyFont="1"/>
    <xf numFmtId="0" fontId="19" fillId="0" borderId="0" xfId="1" applyFont="1" applyAlignment="1">
      <alignment vertical="center"/>
    </xf>
    <xf numFmtId="164" fontId="4" fillId="0" borderId="8" xfId="0" applyNumberFormat="1" applyFont="1" applyBorder="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1" fillId="0" borderId="0" xfId="0" applyFont="1" applyAlignment="1">
      <alignment horizontal="center" vertical="center"/>
    </xf>
    <xf numFmtId="1" fontId="4" fillId="2" borderId="14" xfId="0" applyNumberFormat="1" applyFont="1" applyFill="1" applyBorder="1" applyAlignment="1" applyProtection="1">
      <alignment horizontal="center" vertical="center"/>
      <protection locked="0"/>
    </xf>
    <xf numFmtId="0" fontId="8" fillId="0" borderId="0" xfId="0" applyFont="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1" xfId="0" applyFont="1" applyBorder="1" applyAlignment="1">
      <alignment vertical="top"/>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24" fillId="0" borderId="0" xfId="0" applyFont="1"/>
    <xf numFmtId="0" fontId="17" fillId="0" borderId="0" xfId="1" applyFont="1" applyFill="1" applyAlignment="1">
      <alignment horizontal="left" vertical="center" wrapText="1"/>
    </xf>
    <xf numFmtId="0" fontId="4" fillId="0" borderId="0" xfId="0" applyFont="1" applyAlignment="1">
      <alignment horizontal="center" vertical="center" wrapText="1"/>
    </xf>
    <xf numFmtId="0" fontId="8" fillId="0" borderId="1" xfId="0" applyFont="1" applyBorder="1" applyAlignment="1" applyProtection="1">
      <alignment horizontal="left" vertical="center" wrapText="1"/>
      <protection locked="0"/>
    </xf>
    <xf numFmtId="0" fontId="4" fillId="0" borderId="0" xfId="0" applyFont="1" applyAlignment="1">
      <alignment vertical="center"/>
    </xf>
    <xf numFmtId="0" fontId="3" fillId="0" borderId="0" xfId="0" applyFont="1" applyAlignment="1">
      <alignment vertical="top"/>
    </xf>
    <xf numFmtId="0" fontId="4" fillId="0" borderId="0" xfId="0" applyFont="1" applyAlignment="1">
      <alignment horizontal="right" vertical="center"/>
    </xf>
    <xf numFmtId="0" fontId="4" fillId="0" borderId="6" xfId="0" applyFont="1" applyBorder="1" applyAlignment="1">
      <alignment horizontal="right" vertical="center"/>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0" fontId="5" fillId="0" borderId="0" xfId="0" applyFont="1" applyAlignment="1">
      <alignment horizontal="left" vertical="center" wrapText="1"/>
    </xf>
    <xf numFmtId="0" fontId="4" fillId="0" borderId="0" xfId="0" applyFont="1" applyAlignment="1">
      <alignment horizontal="left" vertical="center" wrapText="1"/>
    </xf>
    <xf numFmtId="0" fontId="25" fillId="0" borderId="0" xfId="0" applyFont="1" applyAlignment="1">
      <alignment horizontal="left"/>
    </xf>
    <xf numFmtId="0" fontId="19" fillId="0" borderId="0" xfId="1" applyFont="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top" wrapText="1"/>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4"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vertical="center"/>
    </xf>
    <xf numFmtId="0" fontId="6" fillId="4" borderId="0" xfId="0" applyFont="1" applyFill="1" applyAlignment="1">
      <alignment vertical="center"/>
    </xf>
    <xf numFmtId="0" fontId="7" fillId="0" borderId="0" xfId="0" applyFont="1" applyAlignment="1">
      <alignment vertical="center"/>
    </xf>
    <xf numFmtId="0" fontId="3"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center" vertical="center"/>
    </xf>
    <xf numFmtId="0" fontId="8" fillId="0" borderId="5" xfId="0" applyFont="1" applyBorder="1" applyAlignment="1">
      <alignment vertical="center"/>
    </xf>
    <xf numFmtId="0" fontId="8" fillId="0" borderId="1" xfId="0" applyFont="1" applyBorder="1" applyAlignment="1">
      <alignment vertical="center"/>
    </xf>
    <xf numFmtId="165" fontId="8" fillId="0" borderId="2" xfId="0" applyNumberFormat="1" applyFont="1" applyBorder="1" applyAlignment="1" applyProtection="1">
      <alignment vertical="center"/>
      <protection hidden="1"/>
    </xf>
    <xf numFmtId="165" fontId="8" fillId="0" borderId="3" xfId="0" applyNumberFormat="1" applyFont="1" applyBorder="1" applyAlignment="1" applyProtection="1">
      <alignment vertical="center"/>
      <protection hidden="1"/>
    </xf>
    <xf numFmtId="165" fontId="8" fillId="0" borderId="4" xfId="0" applyNumberFormat="1" applyFont="1" applyBorder="1" applyAlignment="1" applyProtection="1">
      <alignment vertical="center"/>
      <protection hidden="1"/>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4" fillId="0" borderId="1" xfId="0" applyFont="1" applyBorder="1" applyAlignment="1">
      <alignment vertical="center"/>
    </xf>
    <xf numFmtId="0" fontId="25" fillId="0" borderId="0" xfId="0" applyFont="1" applyAlignment="1">
      <alignment horizontal="left" vertical="center" wrapText="1"/>
    </xf>
    <xf numFmtId="0" fontId="17" fillId="0" borderId="1" xfId="1" applyFont="1" applyBorder="1" applyAlignment="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19" fillId="0" borderId="0" xfId="1" applyFont="1" applyAlignment="1">
      <alignment horizontal="justify" vertical="top" wrapText="1"/>
    </xf>
    <xf numFmtId="0" fontId="5" fillId="0" borderId="0" xfId="0" applyFont="1" applyAlignment="1">
      <alignment horizontal="justify" vertical="center" wrapText="1"/>
    </xf>
    <xf numFmtId="0" fontId="18" fillId="0" borderId="0" xfId="0" applyFont="1" applyAlignment="1">
      <alignment horizontal="justify" vertical="top" wrapText="1"/>
    </xf>
    <xf numFmtId="0" fontId="3" fillId="0" borderId="0" xfId="0" applyFont="1" applyAlignment="1">
      <alignment horizontal="justify" vertical="top" wrapText="1"/>
    </xf>
    <xf numFmtId="0" fontId="17" fillId="0" borderId="1" xfId="1" applyFont="1" applyBorder="1" applyAlignment="1">
      <alignment horizontal="center" vertical="top"/>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3" fillId="0" borderId="0" xfId="0" applyFont="1" applyAlignment="1">
      <alignment vertical="top"/>
    </xf>
    <xf numFmtId="0" fontId="4" fillId="0" borderId="1" xfId="0" applyFont="1" applyBorder="1" applyAlignment="1">
      <alignment horizontal="right" vertical="center"/>
    </xf>
    <xf numFmtId="0" fontId="4" fillId="0" borderId="0" xfId="0" applyFont="1" applyAlignment="1">
      <alignment horizontal="right" vertical="center" wrapText="1"/>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5" fillId="0" borderId="0" xfId="0" applyFont="1" applyAlignment="1">
      <alignment horizontal="right" vertical="center" wrapText="1"/>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5" fillId="0" borderId="0" xfId="0" applyFont="1" applyAlignment="1">
      <alignment horizontal="right" vertical="center"/>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13" fillId="0" borderId="0" xfId="0" applyFont="1" applyAlignment="1">
      <alignment horizontal="right" vertical="center"/>
    </xf>
    <xf numFmtId="0" fontId="4" fillId="0" borderId="0" xfId="0" applyFont="1" applyAlignment="1"/>
    <xf numFmtId="0" fontId="3" fillId="0" borderId="0" xfId="0" applyFont="1" applyAlignment="1">
      <alignment vertical="center"/>
    </xf>
    <xf numFmtId="0" fontId="4" fillId="0" borderId="1" xfId="0" applyFont="1" applyBorder="1" applyAlignment="1">
      <alignment horizontal="right" vertical="center" wrapText="1"/>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18" fillId="0" borderId="0" xfId="0" applyFont="1" applyAlignment="1">
      <alignment horizontal="justify" vertical="center"/>
    </xf>
    <xf numFmtId="0" fontId="4" fillId="0" borderId="0" xfId="0" applyFont="1" applyAlignment="1">
      <alignment horizontal="justify" vertical="center"/>
    </xf>
    <xf numFmtId="0" fontId="6" fillId="4" borderId="1" xfId="2" applyFont="1" applyFill="1" applyAlignment="1">
      <alignment vertical="center"/>
    </xf>
    <xf numFmtId="0" fontId="7" fillId="0" borderId="1" xfId="2" applyFont="1" applyAlignment="1">
      <alignment vertical="center"/>
    </xf>
    <xf numFmtId="0" fontId="16" fillId="0" borderId="0" xfId="0" applyFont="1" applyAlignment="1">
      <alignment vertical="center"/>
    </xf>
    <xf numFmtId="0" fontId="12" fillId="0" borderId="1" xfId="0" applyFont="1" applyBorder="1" applyAlignment="1">
      <alignment vertical="center" wrapText="1"/>
    </xf>
    <xf numFmtId="0" fontId="4" fillId="2" borderId="2" xfId="0" applyFont="1" applyFill="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3" fillId="0" borderId="0" xfId="0" applyFont="1" applyAlignment="1">
      <alignment vertical="center" wrapText="1"/>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4" fillId="0" borderId="0" xfId="0" applyFont="1" applyAlignment="1">
      <alignment horizontal="center" vertical="center"/>
    </xf>
    <xf numFmtId="166" fontId="4" fillId="3" borderId="2" xfId="0" applyNumberFormat="1" applyFont="1" applyFill="1" applyBorder="1" applyAlignment="1" applyProtection="1">
      <alignment vertical="center"/>
      <protection locked="0"/>
    </xf>
    <xf numFmtId="166" fontId="4" fillId="3" borderId="3" xfId="0" applyNumberFormat="1" applyFont="1" applyFill="1" applyBorder="1" applyAlignment="1" applyProtection="1">
      <alignment vertical="center"/>
      <protection locked="0"/>
    </xf>
    <xf numFmtId="166" fontId="4" fillId="3" borderId="4" xfId="0" applyNumberFormat="1" applyFont="1" applyFill="1" applyBorder="1" applyAlignment="1" applyProtection="1">
      <alignment vertical="center"/>
      <protection locked="0"/>
    </xf>
    <xf numFmtId="169" fontId="4" fillId="3" borderId="2" xfId="0" applyNumberFormat="1" applyFont="1" applyFill="1" applyBorder="1" applyAlignment="1" applyProtection="1">
      <alignment horizontal="right" vertical="center"/>
      <protection locked="0"/>
    </xf>
    <xf numFmtId="169" fontId="4" fillId="3" borderId="3" xfId="0" applyNumberFormat="1" applyFont="1" applyFill="1" applyBorder="1" applyAlignment="1" applyProtection="1">
      <alignment horizontal="right" vertical="center"/>
      <protection locked="0"/>
    </xf>
    <xf numFmtId="169" fontId="4" fillId="3" borderId="4" xfId="0" applyNumberFormat="1" applyFont="1" applyFill="1" applyBorder="1" applyAlignment="1" applyProtection="1">
      <alignment horizontal="right" vertical="center"/>
      <protection locked="0"/>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5" fillId="0" borderId="0" xfId="0" applyFont="1" applyAlignment="1">
      <alignment horizontal="left" vertical="center"/>
    </xf>
    <xf numFmtId="164" fontId="8" fillId="2" borderId="2" xfId="0" applyNumberFormat="1" applyFont="1" applyFill="1" applyBorder="1" applyAlignment="1" applyProtection="1">
      <alignment horizontal="right" vertical="center"/>
      <protection locked="0"/>
    </xf>
    <xf numFmtId="164" fontId="8" fillId="2" borderId="3"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protection locked="0"/>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4" fillId="0" borderId="0" xfId="0" applyFont="1" applyAlignment="1">
      <alignment horizontal="left" vertical="center"/>
    </xf>
    <xf numFmtId="169" fontId="4" fillId="2" borderId="2" xfId="0" applyNumberFormat="1" applyFont="1" applyFill="1" applyBorder="1" applyAlignment="1" applyProtection="1">
      <alignment vertical="center"/>
      <protection locked="0"/>
    </xf>
    <xf numFmtId="169" fontId="4" fillId="2" borderId="3" xfId="0" applyNumberFormat="1" applyFont="1" applyFill="1" applyBorder="1" applyAlignment="1" applyProtection="1">
      <alignment vertical="center"/>
      <protection locked="0"/>
    </xf>
    <xf numFmtId="169" fontId="4" fillId="2" borderId="4" xfId="0" applyNumberFormat="1" applyFont="1" applyFill="1" applyBorder="1" applyAlignment="1" applyProtection="1">
      <alignment vertical="center"/>
      <protection locked="0"/>
    </xf>
    <xf numFmtId="164" fontId="8" fillId="0" borderId="3" xfId="0" applyNumberFormat="1" applyFont="1" applyBorder="1" applyAlignment="1">
      <alignment vertical="center"/>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0" borderId="1" xfId="0" applyFont="1" applyBorder="1" applyAlignment="1">
      <alignment horizontal="left" vertical="center"/>
    </xf>
    <xf numFmtId="0" fontId="4" fillId="3"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4" fillId="2" borderId="7" xfId="0" applyFont="1" applyFill="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3" fillId="2" borderId="0" xfId="0" applyFont="1" applyFill="1" applyAlignment="1">
      <alignmen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5" fillId="0" borderId="0" xfId="0" applyFont="1" applyAlignment="1">
      <alignment vertical="top" wrapText="1"/>
    </xf>
    <xf numFmtId="0" fontId="5" fillId="0" borderId="1" xfId="2" applyFont="1" applyAlignment="1">
      <alignment horizontal="left" vertical="top" wrapText="1"/>
    </xf>
    <xf numFmtId="0" fontId="4" fillId="0" borderId="0" xfId="0" applyFont="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167" fontId="4" fillId="0" borderId="1" xfId="0" applyNumberFormat="1" applyFont="1" applyBorder="1" applyAlignment="1" applyProtection="1">
      <alignment vertical="center"/>
      <protection locked="0"/>
    </xf>
    <xf numFmtId="0" fontId="3" fillId="0" borderId="1" xfId="0" applyFont="1" applyBorder="1" applyAlignment="1">
      <alignment horizontal="center" vertical="center" wrapText="1"/>
    </xf>
    <xf numFmtId="0" fontId="22" fillId="0" borderId="0" xfId="0" applyFont="1" applyAlignment="1">
      <alignment vertical="center" wrapText="1"/>
    </xf>
    <xf numFmtId="164" fontId="8" fillId="0" borderId="2" xfId="0" applyNumberFormat="1" applyFont="1" applyBorder="1" applyAlignment="1" applyProtection="1">
      <alignment vertical="center"/>
      <protection hidden="1"/>
    </xf>
    <xf numFmtId="164" fontId="8" fillId="0" borderId="3" xfId="0" applyNumberFormat="1" applyFont="1" applyBorder="1" applyAlignment="1" applyProtection="1">
      <alignment vertical="center"/>
      <protection hidden="1"/>
    </xf>
    <xf numFmtId="164" fontId="8" fillId="0" borderId="4" xfId="0" applyNumberFormat="1" applyFont="1" applyBorder="1" applyAlignment="1" applyProtection="1">
      <alignment vertical="center"/>
      <protection hidden="1"/>
    </xf>
    <xf numFmtId="166" fontId="8" fillId="3" borderId="2" xfId="0" applyNumberFormat="1" applyFont="1" applyFill="1" applyBorder="1" applyAlignment="1" applyProtection="1">
      <alignment horizontal="right" vertical="center"/>
      <protection locked="0"/>
    </xf>
    <xf numFmtId="166" fontId="8" fillId="3" borderId="3" xfId="0" applyNumberFormat="1" applyFont="1" applyFill="1" applyBorder="1" applyAlignment="1" applyProtection="1">
      <alignment horizontal="right" vertical="center"/>
      <protection locked="0"/>
    </xf>
    <xf numFmtId="166" fontId="8" fillId="3" borderId="4" xfId="0" applyNumberFormat="1" applyFont="1" applyFill="1" applyBorder="1" applyAlignment="1" applyProtection="1">
      <alignment horizontal="right" vertical="center"/>
      <protection locked="0"/>
    </xf>
    <xf numFmtId="0" fontId="8" fillId="0" borderId="0" xfId="0" applyFont="1" applyAlignment="1">
      <alignment vertical="center"/>
    </xf>
    <xf numFmtId="169" fontId="8" fillId="3" borderId="2" xfId="0" applyNumberFormat="1" applyFont="1" applyFill="1" applyBorder="1" applyAlignment="1" applyProtection="1">
      <alignment horizontal="right" vertical="center"/>
      <protection locked="0"/>
    </xf>
    <xf numFmtId="169" fontId="8" fillId="3" borderId="3" xfId="0" applyNumberFormat="1" applyFont="1" applyFill="1" applyBorder="1" applyAlignment="1" applyProtection="1">
      <alignment horizontal="right" vertical="center"/>
      <protection locked="0"/>
    </xf>
    <xf numFmtId="169" fontId="8" fillId="3" borderId="4" xfId="0" applyNumberFormat="1" applyFont="1" applyFill="1" applyBorder="1" applyAlignment="1" applyProtection="1">
      <alignment horizontal="right" vertical="center"/>
      <protection locked="0"/>
    </xf>
    <xf numFmtId="165" fontId="8" fillId="2" borderId="2" xfId="0" applyNumberFormat="1" applyFont="1" applyFill="1" applyBorder="1" applyAlignment="1" applyProtection="1">
      <alignment vertical="center"/>
      <protection locked="0"/>
    </xf>
    <xf numFmtId="165" fontId="8" fillId="2" borderId="3" xfId="0" applyNumberFormat="1" applyFont="1" applyFill="1" applyBorder="1" applyAlignment="1" applyProtection="1">
      <alignment vertical="center"/>
      <protection locked="0"/>
    </xf>
    <xf numFmtId="165" fontId="8" fillId="2" borderId="4" xfId="0" applyNumberFormat="1" applyFont="1" applyFill="1" applyBorder="1" applyAlignment="1" applyProtection="1">
      <alignment vertical="center"/>
      <protection locked="0"/>
    </xf>
    <xf numFmtId="0" fontId="6" fillId="4" borderId="0" xfId="0" applyFont="1" applyFill="1" applyAlignment="1">
      <alignment vertical="center" wrapText="1"/>
    </xf>
    <xf numFmtId="0" fontId="7" fillId="0" borderId="0" xfId="0" applyFont="1" applyAlignment="1">
      <alignment vertical="center" wrapText="1"/>
    </xf>
    <xf numFmtId="0" fontId="19" fillId="0" borderId="0" xfId="1" applyFont="1" applyAlignment="1">
      <alignment vertical="center"/>
    </xf>
    <xf numFmtId="0" fontId="5" fillId="0" borderId="0" xfId="1" applyFont="1" applyAlignment="1">
      <alignment vertical="center" wrapText="1"/>
    </xf>
    <xf numFmtId="0" fontId="4" fillId="0" borderId="0" xfId="0" applyFont="1" applyAlignment="1">
      <alignment vertical="top"/>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4" fillId="2" borderId="2" xfId="0" applyFont="1" applyFill="1" applyBorder="1" applyAlignment="1" applyProtection="1">
      <alignment vertical="center" wrapText="1"/>
      <protection locked="0"/>
    </xf>
    <xf numFmtId="0" fontId="4" fillId="0" borderId="0" xfId="0" applyFont="1" applyAlignment="1">
      <alignment horizontal="right"/>
    </xf>
    <xf numFmtId="0" fontId="4" fillId="0" borderId="6" xfId="0" applyFont="1" applyBorder="1" applyAlignment="1">
      <alignment horizontal="right"/>
    </xf>
    <xf numFmtId="0" fontId="4" fillId="3" borderId="2" xfId="0" applyFont="1" applyFill="1" applyBorder="1" applyAlignment="1" applyProtection="1">
      <alignment horizontal="center" vertical="top"/>
      <protection locked="0"/>
    </xf>
    <xf numFmtId="0" fontId="4" fillId="3" borderId="3" xfId="0" applyFont="1" applyFill="1" applyBorder="1" applyAlignment="1" applyProtection="1">
      <alignment horizontal="center" vertical="top"/>
      <protection locked="0"/>
    </xf>
    <xf numFmtId="0" fontId="4" fillId="3" borderId="4" xfId="0" applyFont="1" applyFill="1" applyBorder="1" applyAlignment="1" applyProtection="1">
      <alignment horizontal="center" vertical="top"/>
      <protection locked="0"/>
    </xf>
    <xf numFmtId="0" fontId="4" fillId="0" borderId="1" xfId="0" applyFont="1" applyBorder="1" applyAlignment="1">
      <alignment horizontal="right" vertical="top" wrapText="1"/>
    </xf>
  </cellXfs>
  <cellStyles count="3">
    <cellStyle name="Hyperlink" xfId="1" builtinId="8"/>
    <cellStyle name="Standaard" xfId="0" builtinId="0"/>
    <cellStyle name="Standaard 2" xfId="2" xr:uid="{5938D26F-4725-411C-9A5B-B32211F78B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563</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39</xdr:row>
          <xdr:rowOff>182880</xdr:rowOff>
        </xdr:from>
        <xdr:to>
          <xdr:col>2</xdr:col>
          <xdr:colOff>121920</xdr:colOff>
          <xdr:row>43</xdr:row>
          <xdr:rowOff>30480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44</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146</xdr:row>
          <xdr:rowOff>0</xdr:rowOff>
        </xdr:from>
        <xdr:to>
          <xdr:col>2</xdr:col>
          <xdr:colOff>121920</xdr:colOff>
          <xdr:row>149</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147</xdr:row>
          <xdr:rowOff>152400</xdr:rowOff>
        </xdr:from>
        <xdr:to>
          <xdr:col>2</xdr:col>
          <xdr:colOff>121920</xdr:colOff>
          <xdr:row>150</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153</xdr:row>
          <xdr:rowOff>0</xdr:rowOff>
        </xdr:from>
        <xdr:to>
          <xdr:col>2</xdr:col>
          <xdr:colOff>121920</xdr:colOff>
          <xdr:row>156</xdr:row>
          <xdr:rowOff>38100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154</xdr:row>
          <xdr:rowOff>152400</xdr:rowOff>
        </xdr:from>
        <xdr:to>
          <xdr:col>2</xdr:col>
          <xdr:colOff>121920</xdr:colOff>
          <xdr:row>157</xdr:row>
          <xdr:rowOff>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30480</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101</xdr:row>
          <xdr:rowOff>152400</xdr:rowOff>
        </xdr:from>
        <xdr:to>
          <xdr:col>2</xdr:col>
          <xdr:colOff>76200</xdr:colOff>
          <xdr:row>104</xdr:row>
          <xdr:rowOff>0</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104</xdr:row>
          <xdr:rowOff>22860</xdr:rowOff>
        </xdr:from>
        <xdr:to>
          <xdr:col>2</xdr:col>
          <xdr:colOff>45720</xdr:colOff>
          <xdr:row>105</xdr:row>
          <xdr:rowOff>15240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108</xdr:row>
          <xdr:rowOff>144780</xdr:rowOff>
        </xdr:from>
        <xdr:to>
          <xdr:col>2</xdr:col>
          <xdr:colOff>137160</xdr:colOff>
          <xdr:row>110</xdr:row>
          <xdr:rowOff>15240</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109</xdr:row>
          <xdr:rowOff>175260</xdr:rowOff>
        </xdr:from>
        <xdr:to>
          <xdr:col>2</xdr:col>
          <xdr:colOff>76200</xdr:colOff>
          <xdr:row>112</xdr:row>
          <xdr:rowOff>38100</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138</xdr:row>
          <xdr:rowOff>0</xdr:rowOff>
        </xdr:from>
        <xdr:to>
          <xdr:col>2</xdr:col>
          <xdr:colOff>121920</xdr:colOff>
          <xdr:row>140</xdr:row>
          <xdr:rowOff>0</xdr:rowOff>
        </xdr:to>
        <xdr:sp macro="" textlink="">
          <xdr:nvSpPr>
            <xdr:cNvPr id="1045" name="R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140</xdr:row>
          <xdr:rowOff>0</xdr:rowOff>
        </xdr:from>
        <xdr:to>
          <xdr:col>2</xdr:col>
          <xdr:colOff>121920</xdr:colOff>
          <xdr:row>142</xdr:row>
          <xdr:rowOff>45720</xdr:rowOff>
        </xdr:to>
        <xdr:sp macro="" textlink="">
          <xdr:nvSpPr>
            <xdr:cNvPr id="1046" name="R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236</xdr:row>
          <xdr:rowOff>106680</xdr:rowOff>
        </xdr:from>
        <xdr:to>
          <xdr:col>2</xdr:col>
          <xdr:colOff>121920</xdr:colOff>
          <xdr:row>239</xdr:row>
          <xdr:rowOff>106680</xdr:rowOff>
        </xdr:to>
        <xdr:sp macro="" textlink="">
          <xdr:nvSpPr>
            <xdr:cNvPr id="1047" name="CB_OpenbareVerkoop_F"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235</xdr:row>
          <xdr:rowOff>160020</xdr:rowOff>
        </xdr:from>
        <xdr:to>
          <xdr:col>2</xdr:col>
          <xdr:colOff>121920</xdr:colOff>
          <xdr:row>237</xdr:row>
          <xdr:rowOff>0</xdr:rowOff>
        </xdr:to>
        <xdr:sp macro="" textlink="">
          <xdr:nvSpPr>
            <xdr:cNvPr id="1048" name="CB_OpenbareVerkoop_T"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277</xdr:row>
          <xdr:rowOff>373380</xdr:rowOff>
        </xdr:from>
        <xdr:to>
          <xdr:col>2</xdr:col>
          <xdr:colOff>121920</xdr:colOff>
          <xdr:row>281</xdr:row>
          <xdr:rowOff>38100</xdr:rowOff>
        </xdr:to>
        <xdr:sp macro="" textlink="">
          <xdr:nvSpPr>
            <xdr:cNvPr id="1049" name="RB_SamenWerking_OV_PS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279</xdr:row>
          <xdr:rowOff>152400</xdr:rowOff>
        </xdr:from>
        <xdr:to>
          <xdr:col>2</xdr:col>
          <xdr:colOff>121920</xdr:colOff>
          <xdr:row>282</xdr:row>
          <xdr:rowOff>0</xdr:rowOff>
        </xdr:to>
        <xdr:sp macro="" textlink="">
          <xdr:nvSpPr>
            <xdr:cNvPr id="1050" name="RB_SamenWerking_OV_PS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283</xdr:row>
          <xdr:rowOff>152400</xdr:rowOff>
        </xdr:from>
        <xdr:to>
          <xdr:col>2</xdr:col>
          <xdr:colOff>121920</xdr:colOff>
          <xdr:row>285</xdr:row>
          <xdr:rowOff>0</xdr:rowOff>
        </xdr:to>
        <xdr:sp macro="" textlink="">
          <xdr:nvSpPr>
            <xdr:cNvPr id="1051" name="CB_Dienst_Onr_Erfgoed"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284</xdr:row>
          <xdr:rowOff>137160</xdr:rowOff>
        </xdr:from>
        <xdr:to>
          <xdr:col>2</xdr:col>
          <xdr:colOff>114300</xdr:colOff>
          <xdr:row>286</xdr:row>
          <xdr:rowOff>175260</xdr:rowOff>
        </xdr:to>
        <xdr:sp macro="" textlink="">
          <xdr:nvSpPr>
            <xdr:cNvPr id="1052" name="CB_VIPA"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287</xdr:row>
          <xdr:rowOff>182880</xdr:rowOff>
        </xdr:from>
        <xdr:to>
          <xdr:col>2</xdr:col>
          <xdr:colOff>114300</xdr:colOff>
          <xdr:row>290</xdr:row>
          <xdr:rowOff>38100</xdr:rowOff>
        </xdr:to>
        <xdr:sp macro="" textlink="">
          <xdr:nvSpPr>
            <xdr:cNvPr id="1053" name="CB_VGC"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289</xdr:row>
          <xdr:rowOff>0</xdr:rowOff>
        </xdr:from>
        <xdr:to>
          <xdr:col>2</xdr:col>
          <xdr:colOff>121920</xdr:colOff>
          <xdr:row>291</xdr:row>
          <xdr:rowOff>45720</xdr:rowOff>
        </xdr:to>
        <xdr:sp macro="" textlink="">
          <xdr:nvSpPr>
            <xdr:cNvPr id="1054" name="CB_Andere_Overheden"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352</xdr:row>
          <xdr:rowOff>0</xdr:rowOff>
        </xdr:from>
        <xdr:to>
          <xdr:col>34</xdr:col>
          <xdr:colOff>121920</xdr:colOff>
          <xdr:row>354</xdr:row>
          <xdr:rowOff>7620</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354</xdr:row>
          <xdr:rowOff>0</xdr:rowOff>
        </xdr:from>
        <xdr:to>
          <xdr:col>34</xdr:col>
          <xdr:colOff>121920</xdr:colOff>
          <xdr:row>356</xdr:row>
          <xdr:rowOff>7620</xdr:rowOff>
        </xdr:to>
        <xdr:sp macro="" textlink="">
          <xdr:nvSpPr>
            <xdr:cNvPr id="1056" name="CB_GebAfgebrOntrGesubAGIOnGeb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537</xdr:row>
          <xdr:rowOff>175260</xdr:rowOff>
        </xdr:from>
        <xdr:to>
          <xdr:col>2</xdr:col>
          <xdr:colOff>121920</xdr:colOff>
          <xdr:row>539</xdr:row>
          <xdr:rowOff>213360</xdr:rowOff>
        </xdr:to>
        <xdr:sp macro="" textlink="">
          <xdr:nvSpPr>
            <xdr:cNvPr id="1057" name="CB_UitgevoerdeWerken"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540</xdr:row>
          <xdr:rowOff>7620</xdr:rowOff>
        </xdr:from>
        <xdr:to>
          <xdr:col>2</xdr:col>
          <xdr:colOff>121920</xdr:colOff>
          <xdr:row>543</xdr:row>
          <xdr:rowOff>22860</xdr:rowOff>
        </xdr:to>
        <xdr:sp macro="" textlink="">
          <xdr:nvSpPr>
            <xdr:cNvPr id="1058" name="CB_HuurOfErfpacht"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542</xdr:row>
          <xdr:rowOff>7620</xdr:rowOff>
        </xdr:from>
        <xdr:to>
          <xdr:col>2</xdr:col>
          <xdr:colOff>7620</xdr:colOff>
          <xdr:row>543</xdr:row>
          <xdr:rowOff>259080</xdr:rowOff>
        </xdr:to>
        <xdr:sp macro="" textlink="">
          <xdr:nvSpPr>
            <xdr:cNvPr id="1059" name="CB_EindeHuurOfErfpacht"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240</xdr:row>
          <xdr:rowOff>182880</xdr:rowOff>
        </xdr:from>
        <xdr:to>
          <xdr:col>2</xdr:col>
          <xdr:colOff>68580</xdr:colOff>
          <xdr:row>242</xdr:row>
          <xdr:rowOff>0</xdr:rowOff>
        </xdr:to>
        <xdr:sp macro="" textlink="">
          <xdr:nvSpPr>
            <xdr:cNvPr id="1061" name="CB_VerbouwingswerkenNaAankoop_T"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245</xdr:row>
          <xdr:rowOff>7620</xdr:rowOff>
        </xdr:from>
        <xdr:to>
          <xdr:col>2</xdr:col>
          <xdr:colOff>45720</xdr:colOff>
          <xdr:row>246</xdr:row>
          <xdr:rowOff>0</xdr:rowOff>
        </xdr:to>
        <xdr:sp macro="" textlink="">
          <xdr:nvSpPr>
            <xdr:cNvPr id="1062" name="CB_VerbouwingswerkenNaAankoop_F"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519</xdr:row>
          <xdr:rowOff>0</xdr:rowOff>
        </xdr:from>
        <xdr:to>
          <xdr:col>2</xdr:col>
          <xdr:colOff>121920</xdr:colOff>
          <xdr:row>522</xdr:row>
          <xdr:rowOff>38100</xdr:rowOff>
        </xdr:to>
        <xdr:sp macro="" textlink="">
          <xdr:nvSpPr>
            <xdr:cNvPr id="1063" name="CB_BeschrijvingGebouwen"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513</xdr:row>
          <xdr:rowOff>38100</xdr:rowOff>
        </xdr:from>
        <xdr:to>
          <xdr:col>2</xdr:col>
          <xdr:colOff>121920</xdr:colOff>
          <xdr:row>516</xdr:row>
          <xdr:rowOff>38100</xdr:rowOff>
        </xdr:to>
        <xdr:sp macro="" textlink="">
          <xdr:nvSpPr>
            <xdr:cNvPr id="1064" name="CB_Verkoopovereenkomst"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514</xdr:row>
          <xdr:rowOff>182880</xdr:rowOff>
        </xdr:from>
        <xdr:to>
          <xdr:col>2</xdr:col>
          <xdr:colOff>121920</xdr:colOff>
          <xdr:row>518</xdr:row>
          <xdr:rowOff>30480</xdr:rowOff>
        </xdr:to>
        <xdr:sp macro="" textlink="">
          <xdr:nvSpPr>
            <xdr:cNvPr id="1065" name="CB_KadastraalPlanEnLegger"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521</xdr:row>
          <xdr:rowOff>30480</xdr:rowOff>
        </xdr:from>
        <xdr:to>
          <xdr:col>2</xdr:col>
          <xdr:colOff>60960</xdr:colOff>
          <xdr:row>523</xdr:row>
          <xdr:rowOff>0</xdr:rowOff>
        </xdr:to>
        <xdr:sp macro="" textlink="">
          <xdr:nvSpPr>
            <xdr:cNvPr id="1066" name="CB_SitPlanAantekopenGeb"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534</xdr:row>
          <xdr:rowOff>0</xdr:rowOff>
        </xdr:from>
        <xdr:to>
          <xdr:col>2</xdr:col>
          <xdr:colOff>121920</xdr:colOff>
          <xdr:row>537</xdr:row>
          <xdr:rowOff>7620</xdr:rowOff>
        </xdr:to>
        <xdr:sp macro="" textlink="">
          <xdr:nvSpPr>
            <xdr:cNvPr id="1067" name="CB_BestekNaAankoo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517</xdr:row>
          <xdr:rowOff>7620</xdr:rowOff>
        </xdr:from>
        <xdr:to>
          <xdr:col>2</xdr:col>
          <xdr:colOff>121920</xdr:colOff>
          <xdr:row>520</xdr:row>
          <xdr:rowOff>38100</xdr:rowOff>
        </xdr:to>
        <xdr:sp macro="" textlink="">
          <xdr:nvSpPr>
            <xdr:cNvPr id="1068" name="CB_BodemAttes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522</xdr:row>
          <xdr:rowOff>182880</xdr:rowOff>
        </xdr:from>
        <xdr:to>
          <xdr:col>2</xdr:col>
          <xdr:colOff>7620</xdr:colOff>
          <xdr:row>524</xdr:row>
          <xdr:rowOff>144780</xdr:rowOff>
        </xdr:to>
        <xdr:sp macro="" textlink="">
          <xdr:nvSpPr>
            <xdr:cNvPr id="1069" name="CB_Grondplannen"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528</xdr:row>
          <xdr:rowOff>7620</xdr:rowOff>
        </xdr:from>
        <xdr:to>
          <xdr:col>2</xdr:col>
          <xdr:colOff>60960</xdr:colOff>
          <xdr:row>529</xdr:row>
          <xdr:rowOff>175260</xdr:rowOff>
        </xdr:to>
        <xdr:sp macro="" textlink="">
          <xdr:nvSpPr>
            <xdr:cNvPr id="1070" name="CB_PublOpenbVerkoop"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529</xdr:row>
          <xdr:rowOff>152400</xdr:rowOff>
        </xdr:from>
        <xdr:to>
          <xdr:col>2</xdr:col>
          <xdr:colOff>121920</xdr:colOff>
          <xdr:row>532</xdr:row>
          <xdr:rowOff>0</xdr:rowOff>
        </xdr:to>
        <xdr:sp macro="" textlink="">
          <xdr:nvSpPr>
            <xdr:cNvPr id="1071" name="CB_BewijsstukSamenwmod"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532</xdr:row>
          <xdr:rowOff>0</xdr:rowOff>
        </xdr:from>
        <xdr:to>
          <xdr:col>2</xdr:col>
          <xdr:colOff>121920</xdr:colOff>
          <xdr:row>535</xdr:row>
          <xdr:rowOff>38100</xdr:rowOff>
        </xdr:to>
        <xdr:sp macro="" textlink="">
          <xdr:nvSpPr>
            <xdr:cNvPr id="1072" name="CB_BewijsstukBerekBrutoOpp"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286</xdr:row>
          <xdr:rowOff>160020</xdr:rowOff>
        </xdr:from>
        <xdr:to>
          <xdr:col>2</xdr:col>
          <xdr:colOff>114300</xdr:colOff>
          <xdr:row>288</xdr:row>
          <xdr:rowOff>7620</xdr:rowOff>
        </xdr:to>
        <xdr:sp macro="" textlink="">
          <xdr:nvSpPr>
            <xdr:cNvPr id="1074" name="CB_OVAM"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536</xdr:row>
          <xdr:rowOff>0</xdr:rowOff>
        </xdr:from>
        <xdr:to>
          <xdr:col>2</xdr:col>
          <xdr:colOff>121920</xdr:colOff>
          <xdr:row>538</xdr:row>
          <xdr:rowOff>0</xdr:rowOff>
        </xdr:to>
        <xdr:sp macro="" textlink="">
          <xdr:nvSpPr>
            <xdr:cNvPr id="1075" name="CB_VerklInfra"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83</xdr:row>
          <xdr:rowOff>190500</xdr:rowOff>
        </xdr:from>
        <xdr:to>
          <xdr:col>2</xdr:col>
          <xdr:colOff>22860</xdr:colOff>
          <xdr:row>84</xdr:row>
          <xdr:rowOff>175260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84</xdr:row>
          <xdr:rowOff>175260</xdr:rowOff>
        </xdr:from>
        <xdr:to>
          <xdr:col>1</xdr:col>
          <xdr:colOff>137160</xdr:colOff>
          <xdr:row>85</xdr:row>
          <xdr:rowOff>175260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84</xdr:row>
          <xdr:rowOff>175260</xdr:rowOff>
        </xdr:from>
        <xdr:to>
          <xdr:col>1</xdr:col>
          <xdr:colOff>129540</xdr:colOff>
          <xdr:row>85</xdr:row>
          <xdr:rowOff>167640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192</xdr:row>
          <xdr:rowOff>175260</xdr:rowOff>
        </xdr:from>
        <xdr:to>
          <xdr:col>2</xdr:col>
          <xdr:colOff>45720</xdr:colOff>
          <xdr:row>195</xdr:row>
          <xdr:rowOff>30480</xdr:rowOff>
        </xdr:to>
        <xdr:sp macro="" textlink="">
          <xdr:nvSpPr>
            <xdr:cNvPr id="1095" name="RB_AankoopBezet_True"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199</xdr:row>
          <xdr:rowOff>0</xdr:rowOff>
        </xdr:from>
        <xdr:to>
          <xdr:col>2</xdr:col>
          <xdr:colOff>45720</xdr:colOff>
          <xdr:row>200</xdr:row>
          <xdr:rowOff>182880</xdr:rowOff>
        </xdr:to>
        <xdr:sp macro="" textlink="">
          <xdr:nvSpPr>
            <xdr:cNvPr id="1096" name="RB_AankoopBezet_False"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202</xdr:row>
          <xdr:rowOff>152400</xdr:rowOff>
        </xdr:from>
        <xdr:to>
          <xdr:col>2</xdr:col>
          <xdr:colOff>45720</xdr:colOff>
          <xdr:row>205</xdr:row>
          <xdr:rowOff>53340</xdr:rowOff>
        </xdr:to>
        <xdr:sp macro="" textlink="">
          <xdr:nvSpPr>
            <xdr:cNvPr id="1097" name="RB_AankoopSchoolGeb_True"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205</xdr:row>
          <xdr:rowOff>175260</xdr:rowOff>
        </xdr:from>
        <xdr:to>
          <xdr:col>2</xdr:col>
          <xdr:colOff>38100</xdr:colOff>
          <xdr:row>208</xdr:row>
          <xdr:rowOff>0</xdr:rowOff>
        </xdr:to>
        <xdr:sp macro="" textlink="">
          <xdr:nvSpPr>
            <xdr:cNvPr id="1098" name="RB_AankoopSchoolGeb_Fals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209</xdr:row>
          <xdr:rowOff>182880</xdr:rowOff>
        </xdr:from>
        <xdr:to>
          <xdr:col>2</xdr:col>
          <xdr:colOff>45720</xdr:colOff>
          <xdr:row>212</xdr:row>
          <xdr:rowOff>0</xdr:rowOff>
        </xdr:to>
        <xdr:sp macro="" textlink="">
          <xdr:nvSpPr>
            <xdr:cNvPr id="1099" name="RB_Huursub_True"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215</xdr:row>
          <xdr:rowOff>167640</xdr:rowOff>
        </xdr:from>
        <xdr:to>
          <xdr:col>2</xdr:col>
          <xdr:colOff>38100</xdr:colOff>
          <xdr:row>218</xdr:row>
          <xdr:rowOff>15240</xdr:rowOff>
        </xdr:to>
        <xdr:sp macro="" textlink="">
          <xdr:nvSpPr>
            <xdr:cNvPr id="1100" name="RB_HuurSub_False"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220</xdr:row>
          <xdr:rowOff>7620</xdr:rowOff>
        </xdr:from>
        <xdr:to>
          <xdr:col>2</xdr:col>
          <xdr:colOff>60960</xdr:colOff>
          <xdr:row>222</xdr:row>
          <xdr:rowOff>0</xdr:rowOff>
        </xdr:to>
        <xdr:sp macro="" textlink="">
          <xdr:nvSpPr>
            <xdr:cNvPr id="1101" name="RB_VerlatenInfra_True"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223</xdr:row>
          <xdr:rowOff>0</xdr:rowOff>
        </xdr:from>
        <xdr:to>
          <xdr:col>2</xdr:col>
          <xdr:colOff>45720</xdr:colOff>
          <xdr:row>224</xdr:row>
          <xdr:rowOff>30480</xdr:rowOff>
        </xdr:to>
        <xdr:sp macro="" textlink="">
          <xdr:nvSpPr>
            <xdr:cNvPr id="1102" name="RB_VerlatenInfra_False"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226</xdr:row>
          <xdr:rowOff>182880</xdr:rowOff>
        </xdr:from>
        <xdr:to>
          <xdr:col>2</xdr:col>
          <xdr:colOff>7620</xdr:colOff>
          <xdr:row>230</xdr:row>
          <xdr:rowOff>7620</xdr:rowOff>
        </xdr:to>
        <xdr:sp macro="" textlink="">
          <xdr:nvSpPr>
            <xdr:cNvPr id="1103" name="RB_UitbreidingOndPatr_True"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228</xdr:row>
          <xdr:rowOff>175260</xdr:rowOff>
        </xdr:from>
        <xdr:to>
          <xdr:col>2</xdr:col>
          <xdr:colOff>30480</xdr:colOff>
          <xdr:row>231</xdr:row>
          <xdr:rowOff>22860</xdr:rowOff>
        </xdr:to>
        <xdr:sp macro="" textlink="">
          <xdr:nvSpPr>
            <xdr:cNvPr id="1104" name="RB_UitbreidingOndPatr_False"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183</xdr:row>
          <xdr:rowOff>175260</xdr:rowOff>
        </xdr:from>
        <xdr:to>
          <xdr:col>2</xdr:col>
          <xdr:colOff>68580</xdr:colOff>
          <xdr:row>186</xdr:row>
          <xdr:rowOff>15240</xdr:rowOff>
        </xdr:to>
        <xdr:sp macro="" textlink="">
          <xdr:nvSpPr>
            <xdr:cNvPr id="1105" name="RB_AanwijzenAankoper_True"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186</xdr:row>
          <xdr:rowOff>0</xdr:rowOff>
        </xdr:from>
        <xdr:to>
          <xdr:col>2</xdr:col>
          <xdr:colOff>30480</xdr:colOff>
          <xdr:row>187</xdr:row>
          <xdr:rowOff>175260</xdr:rowOff>
        </xdr:to>
        <xdr:sp macro="" textlink="">
          <xdr:nvSpPr>
            <xdr:cNvPr id="1106" name="RB_AanwijzenAankoper_False"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525</xdr:row>
          <xdr:rowOff>15240</xdr:rowOff>
        </xdr:from>
        <xdr:to>
          <xdr:col>2</xdr:col>
          <xdr:colOff>7620</xdr:colOff>
          <xdr:row>526</xdr:row>
          <xdr:rowOff>175260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https://agion.be/procedure-aankoop-en-werken-na-aankoop"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4" Type="http://schemas.openxmlformats.org/officeDocument/2006/relationships/hyperlink" Target="http://www.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mailto:rf@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T571"/>
  <sheetViews>
    <sheetView tabSelected="1" topLeftCell="A266" zoomScaleNormal="100" workbookViewId="0">
      <selection activeCell="AG3" sqref="AG3"/>
    </sheetView>
  </sheetViews>
  <sheetFormatPr defaultColWidth="0" defaultRowHeight="15" customHeight="1" zeroHeight="1" x14ac:dyDescent="0.25"/>
  <cols>
    <col min="1" max="1" width="3" customWidth="1"/>
    <col min="2" max="3" width="2.109375" customWidth="1"/>
    <col min="4" max="4" width="2.66406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30"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
      <c r="AV1" s="1"/>
      <c r="AW1" s="1"/>
      <c r="AX1" s="1"/>
      <c r="AY1" s="1"/>
      <c r="AZ1" s="1"/>
      <c r="BA1" s="1"/>
      <c r="BB1" s="1"/>
      <c r="BC1" s="1"/>
      <c r="BD1" s="1"/>
    </row>
    <row r="2" spans="1:56" ht="15" customHeight="1" x14ac:dyDescent="0.25">
      <c r="A2" s="30"/>
      <c r="B2" s="165" t="s">
        <v>211</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53" t="s">
        <v>226</v>
      </c>
      <c r="AH2" s="153"/>
      <c r="AI2" s="153"/>
      <c r="AJ2" s="153"/>
      <c r="AK2" s="153"/>
      <c r="AL2" s="153"/>
      <c r="AM2" s="153"/>
      <c r="AN2" s="153"/>
      <c r="AO2" s="153"/>
      <c r="AP2" s="153"/>
      <c r="AQ2" s="14"/>
      <c r="AR2" s="14"/>
      <c r="AS2" s="14"/>
      <c r="AT2" s="14"/>
      <c r="AU2" s="1"/>
      <c r="AV2" s="1"/>
      <c r="AW2" s="1"/>
      <c r="AX2" s="1"/>
      <c r="AY2" s="1"/>
      <c r="AZ2" s="1"/>
      <c r="BA2" s="1"/>
      <c r="BB2" s="1"/>
      <c r="BC2" s="1"/>
      <c r="BD2" s="1"/>
    </row>
    <row r="3" spans="1:56" ht="15" customHeight="1" x14ac:dyDescent="0.3">
      <c r="A3" s="30"/>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31"/>
      <c r="AH3" s="31"/>
      <c r="AI3" s="32"/>
      <c r="AJ3" s="32"/>
      <c r="AK3" s="32"/>
      <c r="AL3" s="32"/>
      <c r="AM3" s="32"/>
      <c r="AN3" s="32"/>
      <c r="AO3" s="32"/>
      <c r="AP3" s="32"/>
      <c r="AQ3" s="14"/>
      <c r="AR3" s="14"/>
      <c r="AS3" s="14"/>
      <c r="AT3" s="14"/>
      <c r="AU3" s="1"/>
      <c r="AV3" s="1"/>
      <c r="AW3" s="1"/>
      <c r="AX3" s="1"/>
      <c r="AY3" s="1"/>
      <c r="AZ3" s="1"/>
      <c r="BA3" s="1"/>
      <c r="BB3" s="1"/>
      <c r="BC3" s="1"/>
      <c r="BD3" s="1"/>
    </row>
    <row r="4" spans="1:56" ht="45" customHeight="1" x14ac:dyDescent="0.3">
      <c r="A4" s="30"/>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31"/>
      <c r="AH4" s="31"/>
      <c r="AI4" s="32"/>
      <c r="AJ4" s="32"/>
      <c r="AK4" s="32"/>
      <c r="AL4" s="32"/>
      <c r="AM4" s="32"/>
      <c r="AN4" s="32"/>
      <c r="AO4" s="32"/>
      <c r="AP4" s="32"/>
      <c r="AQ4" s="14"/>
      <c r="AR4" s="14"/>
      <c r="AS4" s="14"/>
      <c r="AT4" s="14"/>
      <c r="AU4" s="1"/>
      <c r="AV4" s="1"/>
      <c r="AW4" s="1"/>
      <c r="AX4" s="1"/>
      <c r="AY4" s="1"/>
      <c r="AZ4" s="1"/>
      <c r="BA4" s="1"/>
      <c r="BB4" s="1"/>
      <c r="BC4" s="1"/>
      <c r="BD4" s="1"/>
    </row>
    <row r="5" spans="1:56" ht="2.25" customHeight="1" x14ac:dyDescent="0.25">
      <c r="A5" s="30"/>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14"/>
      <c r="AE5" s="33"/>
      <c r="AF5" s="33"/>
      <c r="AG5" s="33"/>
      <c r="AH5" s="33"/>
      <c r="AI5" s="33"/>
      <c r="AJ5" s="33"/>
      <c r="AK5" s="33"/>
      <c r="AL5" s="14"/>
      <c r="AM5" s="14"/>
      <c r="AN5" s="14"/>
      <c r="AO5" s="14"/>
      <c r="AP5" s="14"/>
      <c r="AQ5" s="14"/>
      <c r="AR5" s="14"/>
      <c r="AS5" s="14"/>
      <c r="AT5" s="14"/>
      <c r="AU5" s="1"/>
      <c r="AV5" s="1"/>
      <c r="AW5" s="1"/>
      <c r="AX5" s="1"/>
      <c r="AY5" s="1"/>
      <c r="AZ5" s="1"/>
      <c r="BA5" s="1"/>
      <c r="BB5" s="1"/>
      <c r="BC5" s="1"/>
      <c r="BD5" s="1"/>
    </row>
    <row r="6" spans="1:56" ht="15" customHeight="1" x14ac:dyDescent="0.25">
      <c r="A6" s="30"/>
      <c r="B6" s="164" t="s">
        <v>1</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4"/>
      <c r="AR6" s="14"/>
      <c r="AS6" s="14"/>
      <c r="AT6" s="14"/>
      <c r="AU6" s="1"/>
      <c r="AV6" s="1"/>
      <c r="AW6" s="1"/>
      <c r="AX6" s="1"/>
      <c r="AY6" s="1"/>
      <c r="AZ6" s="1"/>
      <c r="BA6" s="1"/>
      <c r="BB6" s="1"/>
      <c r="BC6" s="1"/>
      <c r="BD6" s="1"/>
    </row>
    <row r="7" spans="1:56" ht="15" customHeight="1" x14ac:dyDescent="0.25">
      <c r="A7" s="20"/>
      <c r="B7" s="14" t="s">
        <v>2</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6" t="s">
        <v>3</v>
      </c>
      <c r="AI7" s="146"/>
      <c r="AJ7" s="146"/>
      <c r="AK7" s="146"/>
      <c r="AL7" s="146"/>
      <c r="AM7" s="146"/>
      <c r="AN7" s="146"/>
      <c r="AO7" s="146"/>
      <c r="AP7" s="146"/>
      <c r="AQ7" s="14"/>
      <c r="AR7" s="14"/>
      <c r="AS7" s="14"/>
      <c r="AT7" s="14"/>
      <c r="AU7" s="1"/>
      <c r="AV7" s="1"/>
      <c r="AW7" s="1"/>
      <c r="AX7" s="1"/>
      <c r="AY7" s="1"/>
      <c r="AZ7" s="1"/>
      <c r="BA7" s="1"/>
      <c r="BB7" s="1"/>
      <c r="BC7" s="1"/>
      <c r="BD7" s="1"/>
    </row>
    <row r="8" spans="1:56" ht="15" customHeight="1" x14ac:dyDescent="0.25">
      <c r="A8" s="20"/>
      <c r="B8" s="20"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46" t="s">
        <v>5</v>
      </c>
      <c r="AI8" s="146"/>
      <c r="AJ8" s="146"/>
      <c r="AK8" s="146"/>
      <c r="AL8" s="146"/>
      <c r="AM8" s="146"/>
      <c r="AN8" s="146"/>
      <c r="AO8" s="146"/>
      <c r="AP8" s="146"/>
      <c r="AQ8" s="14"/>
      <c r="AR8" s="14"/>
      <c r="AS8" s="14"/>
      <c r="AT8" s="14"/>
      <c r="AU8" s="1"/>
      <c r="AV8" s="1"/>
      <c r="AW8" s="1"/>
      <c r="AX8" s="1"/>
      <c r="AY8" s="1"/>
      <c r="AZ8" s="1"/>
      <c r="BA8" s="1"/>
      <c r="BB8" s="1"/>
      <c r="BC8" s="1"/>
      <c r="BD8" s="1"/>
    </row>
    <row r="9" spans="1:56" ht="15" customHeight="1" x14ac:dyDescent="0.25">
      <c r="A9" s="20"/>
      <c r="B9" s="14" t="s">
        <v>6</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85" t="s">
        <v>7</v>
      </c>
      <c r="AI9" s="85"/>
      <c r="AJ9" s="85"/>
      <c r="AK9" s="85"/>
      <c r="AL9" s="85"/>
      <c r="AM9" s="85"/>
      <c r="AN9" s="85"/>
      <c r="AO9" s="85"/>
      <c r="AP9" s="85"/>
      <c r="AQ9" s="14"/>
      <c r="AR9" s="14"/>
      <c r="AS9" s="14"/>
      <c r="AT9" s="14"/>
      <c r="AU9" s="1"/>
      <c r="AV9" s="1"/>
      <c r="AW9" s="1"/>
      <c r="AX9" s="1"/>
      <c r="AY9" s="1"/>
      <c r="AZ9" s="1"/>
      <c r="BA9" s="1"/>
      <c r="BB9" s="1"/>
      <c r="BC9" s="1"/>
      <c r="BD9" s="1"/>
    </row>
    <row r="10" spans="1:56" ht="15" customHeight="1" x14ac:dyDescent="0.25">
      <c r="A10" s="20"/>
      <c r="B10" s="26" t="s">
        <v>8</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147"/>
      <c r="AJ10" s="148"/>
      <c r="AK10" s="148"/>
      <c r="AL10" s="148"/>
      <c r="AM10" s="148"/>
      <c r="AN10" s="148"/>
      <c r="AO10" s="148"/>
      <c r="AP10" s="149"/>
      <c r="AQ10" s="14"/>
      <c r="AR10" s="14"/>
      <c r="AS10" s="14"/>
      <c r="AT10" s="14"/>
      <c r="AU10" s="1"/>
      <c r="AV10" s="1"/>
      <c r="AW10" s="1"/>
      <c r="AX10" s="1"/>
      <c r="AY10" s="1"/>
      <c r="AZ10" s="1"/>
      <c r="BA10" s="1"/>
      <c r="BB10" s="1"/>
      <c r="BC10" s="1"/>
      <c r="BD10" s="1"/>
    </row>
    <row r="11" spans="1:56" ht="15" customHeight="1" x14ac:dyDescent="0.25">
      <c r="A11" s="20"/>
      <c r="B11" s="34" t="s">
        <v>9</v>
      </c>
      <c r="C11" s="34"/>
      <c r="D11" s="34"/>
      <c r="E11" s="34"/>
      <c r="F11" s="34"/>
      <c r="G11" s="34"/>
      <c r="H11" s="129"/>
      <c r="I11" s="129"/>
      <c r="J11" s="122" t="s">
        <v>10</v>
      </c>
      <c r="K11" s="122"/>
      <c r="L11" s="122"/>
      <c r="M11" s="122"/>
      <c r="N11" s="122"/>
      <c r="O11" s="122"/>
      <c r="P11" s="122"/>
      <c r="Q11" s="122"/>
      <c r="R11" s="34"/>
      <c r="S11" s="34"/>
      <c r="T11" s="34"/>
      <c r="U11" s="34"/>
      <c r="V11" s="34"/>
      <c r="W11" s="34"/>
      <c r="X11" s="34"/>
      <c r="Y11" s="34"/>
      <c r="Z11" s="34"/>
      <c r="AA11" s="34"/>
      <c r="AB11" s="34"/>
      <c r="AC11" s="34"/>
      <c r="AD11" s="34"/>
      <c r="AE11" s="34"/>
      <c r="AF11" s="34"/>
      <c r="AG11" s="34"/>
      <c r="AH11" s="34"/>
      <c r="AI11" s="150"/>
      <c r="AJ11" s="151"/>
      <c r="AK11" s="151"/>
      <c r="AL11" s="151"/>
      <c r="AM11" s="151"/>
      <c r="AN11" s="151"/>
      <c r="AO11" s="151"/>
      <c r="AP11" s="152"/>
      <c r="AQ11" s="14"/>
      <c r="AR11" s="14"/>
      <c r="AS11" s="14"/>
      <c r="AT11" s="14"/>
      <c r="AU11" s="1"/>
      <c r="AV11" s="1"/>
      <c r="AW11" s="1"/>
      <c r="AX11" s="1"/>
      <c r="AY11" s="1"/>
      <c r="AZ11" s="1"/>
      <c r="BA11" s="1"/>
      <c r="BB11" s="1"/>
      <c r="BC11" s="1"/>
      <c r="BD11" s="1"/>
    </row>
    <row r="12" spans="1:56" ht="15" customHeight="1" x14ac:dyDescent="0.25">
      <c r="A12" s="20"/>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26"/>
      <c r="AJ12" s="26"/>
      <c r="AK12" s="26"/>
      <c r="AL12" s="26"/>
      <c r="AM12" s="26"/>
      <c r="AN12" s="26"/>
      <c r="AO12" s="26"/>
      <c r="AP12" s="14"/>
      <c r="AQ12" s="14"/>
      <c r="AR12" s="14"/>
      <c r="AS12" s="14"/>
      <c r="AT12" s="14"/>
      <c r="AU12" s="1"/>
      <c r="AV12" s="1"/>
      <c r="AW12" s="1"/>
      <c r="AX12" s="1"/>
      <c r="AY12" s="1"/>
      <c r="AZ12" s="1"/>
      <c r="BA12" s="1"/>
      <c r="BB12" s="1"/>
      <c r="BC12" s="1"/>
      <c r="BD12" s="1"/>
    </row>
    <row r="13" spans="1:56" ht="15" customHeight="1" x14ac:dyDescent="0.25">
      <c r="A13" s="20"/>
      <c r="B13" s="160" t="s">
        <v>11</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1"/>
      <c r="AP13" s="161"/>
      <c r="AQ13" s="14"/>
      <c r="AR13" s="14"/>
      <c r="AS13" s="14"/>
      <c r="AT13" s="14"/>
      <c r="AU13" s="1"/>
      <c r="AV13" s="1"/>
      <c r="AW13" s="1"/>
      <c r="AX13" s="1"/>
      <c r="AY13" s="1"/>
      <c r="AZ13" s="1"/>
      <c r="BA13" s="1"/>
      <c r="BB13" s="1"/>
      <c r="BC13" s="1"/>
      <c r="BD13" s="1"/>
    </row>
    <row r="14" spans="1:56" ht="2.25" customHeight="1" x14ac:dyDescent="0.25">
      <c r="A14" s="20"/>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6"/>
      <c r="AP14" s="36"/>
      <c r="AQ14" s="14"/>
      <c r="AR14" s="14"/>
      <c r="AS14" s="14"/>
      <c r="AT14" s="14"/>
      <c r="AU14" s="1"/>
      <c r="AV14" s="1"/>
      <c r="AW14" s="1"/>
      <c r="AX14" s="1"/>
      <c r="AY14" s="1"/>
      <c r="AZ14" s="1"/>
      <c r="BA14" s="1"/>
      <c r="BB14" s="1"/>
      <c r="BC14" s="1"/>
      <c r="BD14" s="1"/>
    </row>
    <row r="15" spans="1:56" ht="45" customHeight="1" x14ac:dyDescent="0.25">
      <c r="A15" s="20"/>
      <c r="B15" s="123" t="s">
        <v>12</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4"/>
      <c r="AP15" s="124"/>
      <c r="AQ15" s="14"/>
      <c r="AR15" s="14"/>
      <c r="AS15" s="14"/>
      <c r="AT15" s="14"/>
      <c r="AU15" s="1"/>
      <c r="AV15" s="1"/>
      <c r="AW15" s="1"/>
      <c r="AX15" s="1"/>
      <c r="AY15" s="1"/>
      <c r="AZ15" s="1"/>
      <c r="BA15" s="1"/>
      <c r="BB15" s="1"/>
      <c r="BC15" s="1"/>
      <c r="BD15" s="1"/>
    </row>
    <row r="16" spans="1:56" ht="15.75" customHeight="1" x14ac:dyDescent="0.25">
      <c r="A16" s="20"/>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4"/>
      <c r="AR16" s="14"/>
      <c r="AS16" s="14"/>
      <c r="AT16" s="14"/>
      <c r="AU16" s="1"/>
      <c r="AV16" s="1"/>
      <c r="AW16" s="1"/>
      <c r="AX16" s="1"/>
      <c r="AY16" s="1"/>
      <c r="AZ16" s="1"/>
      <c r="BA16" s="1"/>
      <c r="BB16" s="1"/>
      <c r="BC16" s="1"/>
      <c r="BD16" s="1"/>
    </row>
    <row r="17" spans="1:56" ht="2.25" customHeight="1" x14ac:dyDescent="0.25">
      <c r="A17" s="20"/>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36"/>
      <c r="AQ17" s="14"/>
      <c r="AR17" s="14"/>
      <c r="AS17" s="14"/>
      <c r="AT17" s="14"/>
      <c r="AU17" s="1"/>
      <c r="AV17" s="1"/>
      <c r="AW17" s="1"/>
      <c r="AX17" s="1"/>
      <c r="AY17" s="1"/>
      <c r="AZ17" s="1"/>
      <c r="BA17" s="1"/>
      <c r="BB17" s="1"/>
      <c r="BC17" s="1"/>
      <c r="BD17" s="1"/>
    </row>
    <row r="18" spans="1:56" ht="15" customHeight="1" x14ac:dyDescent="0.25">
      <c r="A18" s="20"/>
      <c r="B18" s="157" t="s">
        <v>13</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4"/>
      <c r="AR18" s="14"/>
      <c r="AS18" s="14"/>
      <c r="AT18" s="14"/>
      <c r="AU18" s="1"/>
      <c r="AV18" s="1"/>
      <c r="AW18" s="1"/>
      <c r="AX18" s="1"/>
      <c r="AY18" s="1"/>
      <c r="AZ18" s="1"/>
      <c r="BA18" s="1"/>
      <c r="BB18" s="1"/>
      <c r="BC18" s="1"/>
      <c r="BD18" s="1"/>
    </row>
    <row r="19" spans="1:56" ht="15" hidden="1" customHeight="1" x14ac:dyDescent="0.25">
      <c r="A19" s="20"/>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6"/>
      <c r="AQ19" s="14"/>
      <c r="AR19" s="14"/>
      <c r="AS19" s="14"/>
      <c r="AT19" s="14"/>
      <c r="AU19" s="1"/>
      <c r="AV19" s="1"/>
      <c r="AW19" s="1"/>
      <c r="AX19" s="1"/>
      <c r="AY19" s="1"/>
      <c r="AZ19" s="1"/>
      <c r="BA19" s="1"/>
      <c r="BB19" s="1"/>
      <c r="BC19" s="1"/>
      <c r="BD19" s="1"/>
    </row>
    <row r="20" spans="1:56" ht="15" customHeight="1" x14ac:dyDescent="0.25">
      <c r="A20" s="20"/>
      <c r="B20" s="126" t="s">
        <v>14</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4"/>
      <c r="AR20" s="14"/>
      <c r="AS20" s="14"/>
      <c r="AT20" s="14"/>
      <c r="AU20" s="1"/>
      <c r="AV20" s="1"/>
      <c r="AW20" s="1"/>
      <c r="AX20" s="1"/>
      <c r="AY20" s="1"/>
      <c r="AZ20" s="1"/>
      <c r="BA20" s="1"/>
      <c r="BB20" s="1"/>
      <c r="BC20" s="1"/>
      <c r="BD20" s="1"/>
    </row>
    <row r="21" spans="1:56" ht="15" customHeight="1" x14ac:dyDescent="0.25">
      <c r="A21" s="20"/>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4"/>
      <c r="AR21" s="14"/>
      <c r="AS21" s="14"/>
      <c r="AT21" s="14"/>
      <c r="AU21" s="1"/>
      <c r="AV21" s="1"/>
      <c r="AW21" s="1"/>
      <c r="AX21" s="1"/>
      <c r="AY21" s="1"/>
      <c r="AZ21" s="1"/>
      <c r="BA21" s="1"/>
      <c r="BB21" s="1"/>
      <c r="BC21" s="1"/>
      <c r="BD21" s="1"/>
    </row>
    <row r="22" spans="1:56" ht="2.25" customHeight="1" x14ac:dyDescent="0.25">
      <c r="A22" s="2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c r="AP22" s="36"/>
      <c r="AQ22" s="14"/>
      <c r="AR22" s="14"/>
      <c r="AS22" s="14"/>
      <c r="AT22" s="14"/>
      <c r="AU22" s="1"/>
      <c r="AV22" s="1"/>
      <c r="AW22" s="1"/>
      <c r="AX22" s="1"/>
      <c r="AY22" s="1"/>
      <c r="AZ22" s="1"/>
      <c r="BA22" s="1"/>
      <c r="BB22" s="1"/>
      <c r="BC22" s="1"/>
      <c r="BD22" s="1"/>
    </row>
    <row r="23" spans="1:56" ht="15" customHeight="1" x14ac:dyDescent="0.25">
      <c r="A23" s="20"/>
      <c r="B23" s="127" t="s">
        <v>15</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4"/>
      <c r="AR23" s="14"/>
      <c r="AS23" s="14"/>
      <c r="AT23" s="14"/>
      <c r="AU23" s="1"/>
      <c r="AV23" s="1"/>
      <c r="AW23" s="1"/>
      <c r="AX23" s="1"/>
      <c r="AY23" s="1"/>
      <c r="AZ23" s="1"/>
      <c r="BA23" s="1"/>
      <c r="BB23" s="1"/>
      <c r="BC23" s="1"/>
      <c r="BD23" s="1"/>
    </row>
    <row r="24" spans="1:56" ht="15" hidden="1" customHeight="1" x14ac:dyDescent="0.25">
      <c r="A24" s="20"/>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36"/>
      <c r="AQ24" s="14"/>
      <c r="AR24" s="14"/>
      <c r="AS24" s="14"/>
      <c r="AT24" s="14"/>
      <c r="AU24" s="1"/>
      <c r="AV24" s="1"/>
      <c r="AW24" s="1"/>
      <c r="AX24" s="1"/>
      <c r="AY24" s="1"/>
      <c r="AZ24" s="1"/>
      <c r="BA24" s="1"/>
      <c r="BB24" s="1"/>
      <c r="BC24" s="1"/>
      <c r="BD24" s="1"/>
    </row>
    <row r="25" spans="1:56" ht="15" customHeight="1" x14ac:dyDescent="0.25">
      <c r="A25" s="20"/>
      <c r="B25" s="123" t="s">
        <v>16</v>
      </c>
      <c r="C25" s="124"/>
      <c r="D25" s="125" t="s">
        <v>10</v>
      </c>
      <c r="E25" s="125"/>
      <c r="F25" s="125"/>
      <c r="G25" s="125"/>
      <c r="H25" s="125"/>
      <c r="I25" s="125"/>
      <c r="J25" s="123" t="s">
        <v>17</v>
      </c>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4"/>
      <c r="AR25" s="14"/>
      <c r="AS25" s="14"/>
      <c r="AT25" s="14"/>
      <c r="AU25" s="1"/>
      <c r="AV25" s="1"/>
      <c r="AW25" s="1"/>
      <c r="AX25" s="1"/>
      <c r="AY25" s="1"/>
      <c r="AZ25" s="1"/>
      <c r="BA25" s="1"/>
      <c r="BB25" s="1"/>
      <c r="BC25" s="1"/>
      <c r="BD25" s="1"/>
    </row>
    <row r="26" spans="1:56" ht="15" customHeight="1" x14ac:dyDescent="0.25">
      <c r="A26" s="20"/>
      <c r="B26" s="126" t="s">
        <v>18</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4"/>
      <c r="AR26" s="14"/>
      <c r="AS26" s="14"/>
      <c r="AT26" s="14"/>
      <c r="AU26" s="1"/>
      <c r="AV26" s="1"/>
      <c r="AW26" s="1"/>
      <c r="AX26" s="1"/>
      <c r="AY26" s="1"/>
      <c r="AZ26" s="1"/>
      <c r="BA26" s="1"/>
      <c r="BB26" s="1"/>
      <c r="BC26" s="1"/>
      <c r="BD26" s="1"/>
    </row>
    <row r="27" spans="1:56" ht="15" customHeight="1" x14ac:dyDescent="0.25">
      <c r="A27" s="20"/>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14"/>
      <c r="AR27" s="14"/>
      <c r="AS27" s="14"/>
      <c r="AT27" s="14"/>
      <c r="AU27" s="1"/>
      <c r="AV27" s="1"/>
      <c r="AW27" s="1"/>
      <c r="AX27" s="1"/>
      <c r="AY27" s="1"/>
      <c r="AZ27" s="1"/>
      <c r="BA27" s="1"/>
      <c r="BB27" s="1"/>
      <c r="BC27" s="1"/>
      <c r="BD27" s="1"/>
    </row>
    <row r="28" spans="1:56" ht="15" customHeight="1" x14ac:dyDescent="0.25">
      <c r="A28" s="38"/>
      <c r="B28" s="162" t="s">
        <v>19</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3"/>
      <c r="AQ28" s="25"/>
      <c r="AR28" s="25"/>
      <c r="AS28" s="25"/>
      <c r="AT28" s="25"/>
      <c r="AU28" s="1"/>
      <c r="AV28" s="1"/>
      <c r="AW28" s="1"/>
      <c r="AX28" s="1"/>
      <c r="AY28" s="1"/>
      <c r="AZ28" s="1"/>
      <c r="BA28" s="1"/>
      <c r="BB28" s="1"/>
      <c r="BC28" s="1"/>
      <c r="BD28" s="1"/>
    </row>
    <row r="29" spans="1:56" ht="1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P29" s="14"/>
      <c r="AQ29" s="14"/>
      <c r="AR29" s="14"/>
      <c r="AS29" s="14"/>
      <c r="AT29" s="14"/>
      <c r="AU29" s="1"/>
      <c r="AV29" s="1"/>
      <c r="AW29" s="1"/>
      <c r="AX29" s="1"/>
      <c r="AY29" s="1"/>
      <c r="AZ29" s="1"/>
      <c r="BA29" s="1"/>
      <c r="BB29" s="1"/>
      <c r="BC29" s="1"/>
      <c r="BD29" s="1"/>
    </row>
    <row r="30" spans="1:56" ht="15" customHeight="1" x14ac:dyDescent="0.25">
      <c r="A30" s="39">
        <v>1</v>
      </c>
      <c r="B30" s="155" t="s">
        <v>20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4"/>
      <c r="AR30" s="14"/>
      <c r="AS30" s="14"/>
      <c r="AT30" s="14"/>
      <c r="AU30" s="1"/>
      <c r="AV30" s="1"/>
      <c r="AW30" s="1"/>
      <c r="AX30" s="1"/>
      <c r="AY30" s="1"/>
      <c r="AZ30" s="1"/>
      <c r="BA30" s="1"/>
      <c r="BB30" s="1"/>
      <c r="BC30" s="1"/>
      <c r="BD30" s="1"/>
    </row>
    <row r="31" spans="1:56" ht="15" hidden="1" customHeight="1" x14ac:dyDescent="0.25">
      <c r="A31" s="3"/>
      <c r="B31" s="2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
      <c r="AV31" s="1"/>
      <c r="AW31" s="1"/>
      <c r="AX31" s="1"/>
      <c r="AY31" s="1"/>
      <c r="AZ31" s="1"/>
      <c r="BA31" s="1"/>
      <c r="BB31" s="1"/>
      <c r="BC31" s="1"/>
      <c r="BD31" s="1"/>
    </row>
    <row r="32" spans="1:56" ht="15" customHeight="1" x14ac:dyDescent="0.25">
      <c r="A32" s="3"/>
      <c r="B32" s="14"/>
      <c r="C32" s="103" t="s">
        <v>21</v>
      </c>
      <c r="D32" s="103"/>
      <c r="E32" s="103"/>
      <c r="F32" s="103"/>
      <c r="G32" s="103"/>
      <c r="H32" s="103"/>
      <c r="I32" s="103"/>
      <c r="J32" s="103"/>
      <c r="K32" s="103"/>
      <c r="L32" s="103"/>
      <c r="M32" s="103"/>
      <c r="N32" s="103"/>
      <c r="O32" s="14"/>
      <c r="P32" s="14"/>
      <c r="Q32" s="103" t="s">
        <v>22</v>
      </c>
      <c r="R32" s="103"/>
      <c r="S32" s="103"/>
      <c r="T32" s="103"/>
      <c r="U32" s="103"/>
      <c r="V32" s="103"/>
      <c r="W32" s="103"/>
      <c r="X32" s="103"/>
      <c r="Y32" s="103"/>
      <c r="Z32" s="103"/>
      <c r="AA32" s="103"/>
      <c r="AB32" s="103"/>
      <c r="AC32" s="14"/>
      <c r="AD32" s="14"/>
      <c r="AE32" s="103" t="s">
        <v>23</v>
      </c>
      <c r="AF32" s="103"/>
      <c r="AG32" s="103"/>
      <c r="AH32" s="103"/>
      <c r="AI32" s="103"/>
      <c r="AJ32" s="103"/>
      <c r="AK32" s="103"/>
      <c r="AL32" s="103"/>
      <c r="AM32" s="103"/>
      <c r="AN32" s="103"/>
      <c r="AO32" s="103"/>
      <c r="AP32" s="103"/>
      <c r="AQ32" s="14"/>
      <c r="AR32" s="14"/>
      <c r="AS32" s="14"/>
      <c r="AT32" s="14"/>
      <c r="AU32" s="1"/>
      <c r="AV32" s="1"/>
      <c r="AW32" s="1"/>
      <c r="AX32" s="1"/>
      <c r="AY32" s="1"/>
      <c r="AZ32" s="1"/>
      <c r="BA32" s="1"/>
      <c r="BB32" s="1"/>
      <c r="BC32" s="1"/>
      <c r="BD32" s="1"/>
    </row>
    <row r="33" spans="1:56" ht="15" customHeight="1" x14ac:dyDescent="0.25">
      <c r="A33" s="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
      <c r="AV33" s="1"/>
      <c r="AW33" s="1"/>
      <c r="AX33" s="1"/>
      <c r="AY33" s="1"/>
      <c r="AZ33" s="1"/>
      <c r="BA33" s="1"/>
      <c r="BB33" s="1"/>
      <c r="BC33" s="1"/>
      <c r="BD33" s="1"/>
    </row>
    <row r="34" spans="1:56" ht="15" customHeight="1" x14ac:dyDescent="0.25">
      <c r="A34" s="3">
        <v>2</v>
      </c>
      <c r="B34" s="155" t="s">
        <v>24</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4"/>
      <c r="AR34" s="14"/>
      <c r="AS34" s="14"/>
      <c r="AT34" s="14"/>
      <c r="AU34" s="1"/>
      <c r="AV34" s="1"/>
      <c r="AW34" s="1"/>
      <c r="AX34" s="1"/>
      <c r="AY34" s="1"/>
      <c r="AZ34" s="1"/>
      <c r="BA34" s="1"/>
      <c r="BB34" s="1"/>
      <c r="BC34" s="1"/>
      <c r="BD34" s="1"/>
    </row>
    <row r="35" spans="1:56" ht="15" hidden="1" customHeight="1" x14ac:dyDescent="0.25">
      <c r="A35" s="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
      <c r="AV35" s="1"/>
      <c r="AW35" s="1"/>
      <c r="AX35" s="1"/>
      <c r="AY35" s="1"/>
      <c r="AZ35" s="1"/>
      <c r="BA35" s="1"/>
      <c r="BB35" s="1"/>
      <c r="BC35" s="1"/>
      <c r="BD35" s="1"/>
    </row>
    <row r="36" spans="1:56" ht="15" customHeight="1" x14ac:dyDescent="0.25">
      <c r="A36" s="3"/>
      <c r="B36" s="14"/>
      <c r="C36" s="103" t="s">
        <v>25</v>
      </c>
      <c r="D36" s="103"/>
      <c r="E36" s="103"/>
      <c r="F36" s="103"/>
      <c r="G36" s="103"/>
      <c r="H36" s="103"/>
      <c r="I36" s="103"/>
      <c r="J36" s="103"/>
      <c r="K36" s="103"/>
      <c r="L36" s="103"/>
      <c r="M36" s="103"/>
      <c r="N36" s="103"/>
      <c r="O36" s="14"/>
      <c r="P36" s="14"/>
      <c r="Q36" s="103" t="s">
        <v>26</v>
      </c>
      <c r="R36" s="103"/>
      <c r="S36" s="103"/>
      <c r="T36" s="103"/>
      <c r="U36" s="103"/>
      <c r="V36" s="103"/>
      <c r="W36" s="103"/>
      <c r="X36" s="103"/>
      <c r="Y36" s="103"/>
      <c r="Z36" s="103"/>
      <c r="AA36" s="103"/>
      <c r="AB36" s="103"/>
      <c r="AC36" s="14"/>
      <c r="AD36" s="14"/>
      <c r="AE36" s="103" t="s">
        <v>27</v>
      </c>
      <c r="AF36" s="103"/>
      <c r="AG36" s="103"/>
      <c r="AH36" s="103"/>
      <c r="AI36" s="103"/>
      <c r="AJ36" s="103"/>
      <c r="AK36" s="103"/>
      <c r="AL36" s="103"/>
      <c r="AM36" s="103"/>
      <c r="AN36" s="103"/>
      <c r="AO36" s="103"/>
      <c r="AP36" s="103"/>
      <c r="AQ36" s="14"/>
      <c r="AR36" s="14"/>
      <c r="AS36" s="14"/>
      <c r="AT36" s="14"/>
      <c r="AU36" s="1"/>
      <c r="AV36" s="1"/>
      <c r="AW36" s="1"/>
      <c r="AX36" s="1"/>
      <c r="AY36" s="1"/>
      <c r="AZ36" s="1"/>
      <c r="BA36" s="1"/>
      <c r="BB36" s="1"/>
      <c r="BC36" s="1"/>
      <c r="BD36" s="1"/>
    </row>
    <row r="37" spans="1:56" ht="15" hidden="1" customHeight="1" x14ac:dyDescent="0.25">
      <c r="A37" s="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
      <c r="AV37" s="1"/>
      <c r="AW37" s="1"/>
      <c r="AX37" s="1"/>
      <c r="AY37" s="1"/>
      <c r="AZ37" s="1"/>
      <c r="BA37" s="1"/>
      <c r="BB37" s="1"/>
      <c r="BC37" s="1"/>
      <c r="BD37" s="1"/>
    </row>
    <row r="38" spans="1:56" ht="15" customHeight="1" x14ac:dyDescent="0.25">
      <c r="A38" s="3"/>
      <c r="B38" s="14"/>
      <c r="C38" s="103" t="s">
        <v>28</v>
      </c>
      <c r="D38" s="103"/>
      <c r="E38" s="103"/>
      <c r="F38" s="103"/>
      <c r="G38" s="103"/>
      <c r="H38" s="103"/>
      <c r="I38" s="103"/>
      <c r="J38" s="103"/>
      <c r="K38" s="103"/>
      <c r="L38" s="103"/>
      <c r="M38" s="103"/>
      <c r="N38" s="103"/>
      <c r="O38" s="14"/>
      <c r="P38" s="14"/>
      <c r="Q38" s="103" t="s">
        <v>29</v>
      </c>
      <c r="R38" s="103"/>
      <c r="S38" s="103"/>
      <c r="T38" s="103"/>
      <c r="U38" s="103"/>
      <c r="V38" s="103"/>
      <c r="W38" s="103"/>
      <c r="X38" s="103"/>
      <c r="Y38" s="103"/>
      <c r="Z38" s="103"/>
      <c r="AA38" s="103"/>
      <c r="AB38" s="103"/>
      <c r="AC38" s="14"/>
      <c r="AD38" s="14"/>
      <c r="AE38" s="103" t="s">
        <v>30</v>
      </c>
      <c r="AF38" s="103"/>
      <c r="AG38" s="103"/>
      <c r="AH38" s="103"/>
      <c r="AI38" s="103"/>
      <c r="AJ38" s="103"/>
      <c r="AK38" s="103"/>
      <c r="AL38" s="103"/>
      <c r="AM38" s="103"/>
      <c r="AN38" s="103"/>
      <c r="AO38" s="103"/>
      <c r="AP38" s="103"/>
      <c r="AQ38" s="14"/>
      <c r="AR38" s="14"/>
      <c r="AS38" s="14"/>
      <c r="AT38" s="14"/>
      <c r="AU38" s="1"/>
      <c r="AV38" s="1"/>
      <c r="AW38" s="1"/>
      <c r="AX38" s="1"/>
      <c r="AY38" s="1"/>
      <c r="AZ38" s="1"/>
      <c r="BA38" s="1"/>
      <c r="BB38" s="1"/>
      <c r="BC38" s="1"/>
      <c r="BD38" s="1"/>
    </row>
    <row r="39" spans="1:56" ht="15" customHeight="1" x14ac:dyDescent="0.25">
      <c r="A39" s="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
      <c r="AV39" s="1"/>
      <c r="AW39" s="1"/>
      <c r="AX39" s="1"/>
      <c r="AY39" s="1"/>
      <c r="AZ39" s="1"/>
      <c r="BA39" s="1"/>
      <c r="BB39" s="1"/>
      <c r="BC39" s="1"/>
      <c r="BD39" s="1"/>
    </row>
    <row r="40" spans="1:56" ht="15" customHeight="1" x14ac:dyDescent="0.25">
      <c r="A40" s="39">
        <v>3</v>
      </c>
      <c r="B40" s="155" t="s">
        <v>31</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4"/>
      <c r="AR40" s="14"/>
      <c r="AS40" s="14"/>
      <c r="AT40" s="14"/>
      <c r="AU40" s="1"/>
      <c r="AV40" s="1"/>
      <c r="AW40" s="1"/>
      <c r="AX40" s="1"/>
      <c r="AY40" s="1"/>
      <c r="AZ40" s="1"/>
      <c r="BA40" s="1"/>
      <c r="BB40" s="1"/>
      <c r="BC40" s="1"/>
      <c r="BD40" s="1"/>
    </row>
    <row r="41" spans="1:56" ht="15" hidden="1" customHeight="1" x14ac:dyDescent="0.25">
      <c r="A41" s="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
      <c r="AV41" s="1"/>
      <c r="AW41" s="1"/>
      <c r="AX41" s="1"/>
      <c r="AY41" s="1"/>
      <c r="AZ41" s="1"/>
      <c r="BA41" s="1"/>
      <c r="BB41" s="1"/>
      <c r="BC41" s="1"/>
      <c r="BD41" s="1"/>
    </row>
    <row r="42" spans="1:56" ht="15" customHeight="1" x14ac:dyDescent="0.25">
      <c r="A42" s="3"/>
      <c r="B42" s="14"/>
      <c r="C42" s="103" t="s">
        <v>32</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4"/>
      <c r="AR42" s="14"/>
      <c r="AS42" s="14"/>
      <c r="AT42" s="14"/>
      <c r="AU42" s="1"/>
      <c r="AV42" s="1"/>
      <c r="AW42" s="1"/>
      <c r="AX42" s="1"/>
      <c r="AY42" s="1"/>
      <c r="AZ42" s="1"/>
      <c r="BA42" s="1"/>
      <c r="BB42" s="1"/>
      <c r="BC42" s="1"/>
      <c r="BD42" s="1"/>
    </row>
    <row r="43" spans="1:56" ht="15" hidden="1" customHeight="1" x14ac:dyDescent="0.25">
      <c r="A43" s="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
      <c r="AV43" s="1"/>
      <c r="AW43" s="1"/>
      <c r="AX43" s="1"/>
      <c r="AY43" s="1"/>
      <c r="AZ43" s="1"/>
      <c r="BA43" s="1"/>
      <c r="BB43" s="1"/>
      <c r="BC43" s="1"/>
      <c r="BD43" s="1"/>
    </row>
    <row r="44" spans="1:56" ht="15" customHeight="1" x14ac:dyDescent="0.25">
      <c r="A44" s="3"/>
      <c r="B44" s="14"/>
      <c r="C44" s="103" t="s">
        <v>33</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4"/>
      <c r="AR44" s="14"/>
      <c r="AS44" s="14"/>
      <c r="AT44" s="14"/>
      <c r="AU44" s="1"/>
      <c r="AV44" s="1"/>
      <c r="AW44" s="1"/>
      <c r="AX44" s="1"/>
      <c r="AY44" s="1"/>
      <c r="AZ44" s="1"/>
      <c r="BA44" s="1"/>
      <c r="BB44" s="1"/>
      <c r="BC44" s="1"/>
      <c r="BD44" s="1"/>
    </row>
    <row r="45" spans="1:56" ht="15" customHeight="1" x14ac:dyDescent="0.25">
      <c r="A45" s="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
      <c r="AV45" s="1"/>
      <c r="AW45" s="1"/>
      <c r="AX45" s="1"/>
      <c r="AY45" s="1"/>
      <c r="AZ45" s="1"/>
      <c r="BA45" s="1"/>
      <c r="BB45" s="1"/>
      <c r="BC45" s="1"/>
      <c r="BD45" s="1"/>
    </row>
    <row r="46" spans="1:56" ht="15" customHeight="1" x14ac:dyDescent="0.25">
      <c r="A46" s="39">
        <v>4</v>
      </c>
      <c r="B46" s="155" t="s">
        <v>34</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4"/>
      <c r="AR46" s="14"/>
      <c r="AS46" s="14"/>
      <c r="AT46" s="14"/>
      <c r="AU46" s="1"/>
      <c r="AV46" s="1"/>
      <c r="AW46" s="1"/>
      <c r="AX46" s="1"/>
      <c r="AY46" s="1"/>
      <c r="AZ46" s="1"/>
      <c r="BA46" s="1"/>
      <c r="BB46" s="1"/>
      <c r="BC46" s="1"/>
      <c r="BD46" s="1"/>
    </row>
    <row r="47" spans="1:56" ht="2.1" customHeight="1" x14ac:dyDescent="0.25">
      <c r="A47" s="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
      <c r="AV47" s="1"/>
      <c r="AW47" s="1"/>
      <c r="AX47" s="1"/>
      <c r="AY47" s="1"/>
      <c r="AZ47" s="1"/>
      <c r="BA47" s="1"/>
      <c r="BB47" s="1"/>
      <c r="BC47" s="1"/>
      <c r="BD47" s="1"/>
    </row>
    <row r="48" spans="1:56" ht="15" customHeight="1" x14ac:dyDescent="0.25">
      <c r="A48" s="3"/>
      <c r="B48" s="134" t="s">
        <v>35</v>
      </c>
      <c r="C48" s="103"/>
      <c r="D48" s="103"/>
      <c r="E48" s="103"/>
      <c r="F48" s="103"/>
      <c r="G48" s="103"/>
      <c r="H48" s="103"/>
      <c r="I48" s="103"/>
      <c r="J48" s="103"/>
      <c r="K48" s="103"/>
      <c r="L48" s="103"/>
      <c r="M48" s="103"/>
      <c r="N48" s="103"/>
      <c r="O48" s="103"/>
      <c r="P48" s="14"/>
      <c r="Q48" s="139"/>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8"/>
      <c r="AQ48" s="14"/>
      <c r="AR48" s="14"/>
      <c r="AS48" s="14"/>
      <c r="AT48" s="14"/>
      <c r="AU48" s="1"/>
      <c r="AV48" s="1"/>
      <c r="AW48" s="1"/>
      <c r="AX48" s="1"/>
      <c r="AY48" s="1"/>
      <c r="AZ48" s="1"/>
      <c r="BA48" s="1"/>
      <c r="BB48" s="1"/>
      <c r="BC48" s="1"/>
      <c r="BD48" s="1"/>
    </row>
    <row r="49" spans="1:56" ht="2.25" customHeight="1" x14ac:dyDescent="0.25">
      <c r="A49" s="3"/>
      <c r="B49" s="14"/>
      <c r="C49" s="14"/>
      <c r="D49" s="14"/>
      <c r="E49" s="14"/>
      <c r="F49" s="14"/>
      <c r="G49" s="14"/>
      <c r="H49" s="14"/>
      <c r="I49" s="14"/>
      <c r="J49" s="14"/>
      <c r="K49" s="14"/>
      <c r="L49" s="14"/>
      <c r="M49" s="14"/>
      <c r="N49" s="13"/>
      <c r="O49" s="14"/>
      <c r="P49" s="14"/>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14"/>
      <c r="AR49" s="14"/>
      <c r="AS49" s="14"/>
      <c r="AT49" s="14"/>
      <c r="AU49" s="1"/>
      <c r="AV49" s="1"/>
      <c r="AW49" s="1"/>
      <c r="AX49" s="1"/>
      <c r="AY49" s="1"/>
      <c r="AZ49" s="1"/>
      <c r="BA49" s="1"/>
      <c r="BB49" s="1"/>
      <c r="BC49" s="1"/>
      <c r="BD49" s="1"/>
    </row>
    <row r="50" spans="1:56" ht="15" customHeight="1" x14ac:dyDescent="0.25">
      <c r="A50" s="3"/>
      <c r="B50" s="134" t="s">
        <v>36</v>
      </c>
      <c r="C50" s="103"/>
      <c r="D50" s="103"/>
      <c r="E50" s="103"/>
      <c r="F50" s="103"/>
      <c r="G50" s="103"/>
      <c r="H50" s="103"/>
      <c r="I50" s="103"/>
      <c r="J50" s="103"/>
      <c r="K50" s="103"/>
      <c r="L50" s="103"/>
      <c r="M50" s="103"/>
      <c r="N50" s="103"/>
      <c r="O50" s="103"/>
      <c r="P50" s="14"/>
      <c r="Q50" s="139"/>
      <c r="R50" s="140"/>
      <c r="S50" s="140"/>
      <c r="T50" s="140"/>
      <c r="U50" s="140"/>
      <c r="V50" s="140"/>
      <c r="W50" s="140"/>
      <c r="X50" s="140"/>
      <c r="Y50" s="140"/>
      <c r="Z50" s="140"/>
      <c r="AA50" s="140"/>
      <c r="AB50" s="140"/>
      <c r="AC50" s="140"/>
      <c r="AD50" s="140"/>
      <c r="AE50" s="140"/>
      <c r="AF50" s="140"/>
      <c r="AG50" s="140"/>
      <c r="AH50" s="140"/>
      <c r="AI50" s="140"/>
      <c r="AJ50" s="140"/>
      <c r="AK50" s="141"/>
      <c r="AL50" s="40"/>
      <c r="AM50" s="136"/>
      <c r="AN50" s="137"/>
      <c r="AO50" s="137"/>
      <c r="AP50" s="138"/>
      <c r="AQ50" s="14"/>
      <c r="AR50" s="14"/>
      <c r="AS50" s="14"/>
      <c r="AT50" s="14"/>
      <c r="AU50" s="1"/>
      <c r="AV50" s="1"/>
      <c r="AW50" s="1"/>
      <c r="AX50" s="1"/>
      <c r="AY50" s="1"/>
      <c r="AZ50" s="1"/>
      <c r="BA50" s="1"/>
      <c r="BB50" s="1"/>
      <c r="BC50" s="1"/>
      <c r="BD50" s="1"/>
    </row>
    <row r="51" spans="1:56" ht="2.25" customHeight="1" x14ac:dyDescent="0.25">
      <c r="A51" s="3"/>
      <c r="B51" s="14"/>
      <c r="C51" s="14"/>
      <c r="D51" s="14"/>
      <c r="E51" s="14"/>
      <c r="F51" s="14"/>
      <c r="G51" s="14"/>
      <c r="H51" s="14"/>
      <c r="I51" s="14"/>
      <c r="J51" s="14"/>
      <c r="K51" s="14"/>
      <c r="L51" s="14"/>
      <c r="M51" s="14"/>
      <c r="N51" s="13"/>
      <c r="O51" s="14"/>
      <c r="P51" s="14"/>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14"/>
      <c r="AR51" s="14"/>
      <c r="AS51" s="14"/>
      <c r="AT51" s="14"/>
      <c r="AU51" s="1"/>
      <c r="AV51" s="1"/>
      <c r="AW51" s="1"/>
      <c r="AX51" s="1"/>
      <c r="AY51" s="1"/>
      <c r="AZ51" s="1"/>
      <c r="BA51" s="1"/>
      <c r="BB51" s="1"/>
      <c r="BC51" s="1"/>
      <c r="BD51" s="1"/>
    </row>
    <row r="52" spans="1:56" ht="15" customHeight="1" x14ac:dyDescent="0.25">
      <c r="A52" s="3"/>
      <c r="B52" s="134" t="s">
        <v>37</v>
      </c>
      <c r="C52" s="103"/>
      <c r="D52" s="103"/>
      <c r="E52" s="103"/>
      <c r="F52" s="103"/>
      <c r="G52" s="103"/>
      <c r="H52" s="103"/>
      <c r="I52" s="103"/>
      <c r="J52" s="103"/>
      <c r="K52" s="103"/>
      <c r="L52" s="103"/>
      <c r="M52" s="103"/>
      <c r="N52" s="103"/>
      <c r="O52" s="103"/>
      <c r="P52" s="14"/>
      <c r="Q52" s="136"/>
      <c r="R52" s="137"/>
      <c r="S52" s="137"/>
      <c r="T52" s="138"/>
      <c r="U52" s="40"/>
      <c r="V52" s="139"/>
      <c r="W52" s="140"/>
      <c r="X52" s="140"/>
      <c r="Y52" s="140"/>
      <c r="Z52" s="140"/>
      <c r="AA52" s="140"/>
      <c r="AB52" s="140"/>
      <c r="AC52" s="140"/>
      <c r="AD52" s="140"/>
      <c r="AE52" s="140"/>
      <c r="AF52" s="140"/>
      <c r="AG52" s="140"/>
      <c r="AH52" s="140"/>
      <c r="AI52" s="140"/>
      <c r="AJ52" s="140"/>
      <c r="AK52" s="140"/>
      <c r="AL52" s="140"/>
      <c r="AM52" s="140"/>
      <c r="AN52" s="140"/>
      <c r="AO52" s="140"/>
      <c r="AP52" s="141"/>
      <c r="AQ52" s="14"/>
      <c r="AR52" s="14"/>
      <c r="AS52" s="14"/>
      <c r="AT52" s="14"/>
      <c r="AU52" s="1"/>
      <c r="AV52" s="1"/>
      <c r="AW52" s="1"/>
      <c r="AX52" s="1"/>
      <c r="AY52" s="1"/>
      <c r="AZ52" s="1"/>
      <c r="BA52" s="1"/>
      <c r="BB52" s="1"/>
      <c r="BC52" s="1"/>
      <c r="BD52" s="1"/>
    </row>
    <row r="53" spans="1:56" ht="2.25" customHeight="1" x14ac:dyDescent="0.25">
      <c r="A53" s="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
      <c r="AV53" s="1"/>
      <c r="AW53" s="1"/>
      <c r="AX53" s="1"/>
      <c r="AY53" s="1"/>
      <c r="AZ53" s="1"/>
      <c r="BA53" s="1"/>
      <c r="BB53" s="1"/>
      <c r="BC53" s="1"/>
      <c r="BD53" s="1"/>
    </row>
    <row r="54" spans="1:56" ht="15" customHeight="1" x14ac:dyDescent="0.25">
      <c r="A54" s="3"/>
      <c r="B54" s="134" t="s">
        <v>38</v>
      </c>
      <c r="C54" s="103"/>
      <c r="D54" s="103"/>
      <c r="E54" s="103"/>
      <c r="F54" s="103"/>
      <c r="G54" s="103"/>
      <c r="H54" s="103"/>
      <c r="I54" s="103"/>
      <c r="J54" s="103"/>
      <c r="K54" s="103"/>
      <c r="L54" s="103"/>
      <c r="M54" s="103"/>
      <c r="N54" s="103"/>
      <c r="O54" s="103"/>
      <c r="P54" s="14"/>
      <c r="Q54" s="67"/>
      <c r="R54" s="68"/>
      <c r="S54" s="68"/>
      <c r="T54" s="68"/>
      <c r="U54" s="69"/>
      <c r="V54" s="68"/>
      <c r="W54" s="68"/>
      <c r="X54" s="68"/>
      <c r="Y54" s="69"/>
      <c r="Z54" s="68"/>
      <c r="AA54" s="68"/>
      <c r="AB54" s="68"/>
      <c r="AC54" s="69"/>
      <c r="AD54" s="41"/>
      <c r="AE54" s="41"/>
      <c r="AF54" s="41"/>
      <c r="AG54" s="41"/>
      <c r="AH54" s="41"/>
      <c r="AI54" s="41"/>
      <c r="AJ54" s="41"/>
      <c r="AK54" s="41"/>
      <c r="AL54" s="41"/>
      <c r="AM54" s="41"/>
      <c r="AN54" s="41"/>
      <c r="AO54" s="41"/>
      <c r="AP54" s="41"/>
      <c r="AQ54" s="14"/>
      <c r="AR54" s="14"/>
      <c r="AS54" s="14"/>
      <c r="AT54" s="14"/>
      <c r="AU54" s="1"/>
      <c r="AV54" s="1"/>
      <c r="AW54" s="1"/>
      <c r="AX54" s="1"/>
      <c r="AY54" s="1"/>
      <c r="AZ54" s="1"/>
      <c r="BA54" s="1"/>
      <c r="BB54" s="1"/>
      <c r="BC54" s="1"/>
      <c r="BD54" s="1"/>
    </row>
    <row r="55" spans="1:56" ht="15" customHeight="1" x14ac:dyDescent="0.25">
      <c r="A55" s="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
      <c r="AV55" s="1"/>
      <c r="AW55" s="1"/>
      <c r="AX55" s="1"/>
      <c r="AY55" s="1"/>
      <c r="AZ55" s="1"/>
      <c r="BA55" s="1"/>
      <c r="BB55" s="1"/>
      <c r="BC55" s="1"/>
      <c r="BD55" s="1"/>
    </row>
    <row r="56" spans="1:56" ht="15" customHeight="1" x14ac:dyDescent="0.25">
      <c r="A56" s="39">
        <v>5</v>
      </c>
      <c r="B56" s="155" t="s">
        <v>39</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4"/>
      <c r="AR56" s="14"/>
      <c r="AS56" s="14"/>
      <c r="AT56" s="14"/>
      <c r="AU56" s="1"/>
      <c r="AV56" s="1"/>
      <c r="AW56" s="1"/>
      <c r="AX56" s="1"/>
      <c r="AY56" s="1"/>
      <c r="AZ56" s="1"/>
      <c r="BA56" s="1"/>
      <c r="BB56" s="1"/>
      <c r="BC56" s="1"/>
      <c r="BD56" s="1"/>
    </row>
    <row r="57" spans="1:56" ht="15" customHeight="1" x14ac:dyDescent="0.25">
      <c r="A57" s="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
      <c r="AV57" s="1"/>
      <c r="AW57" s="1"/>
      <c r="AX57" s="1"/>
      <c r="AY57" s="1"/>
      <c r="AZ57" s="1"/>
      <c r="BA57" s="1"/>
      <c r="BB57" s="1"/>
      <c r="BC57" s="1"/>
      <c r="BD57" s="1"/>
    </row>
    <row r="58" spans="1:56" ht="15" customHeight="1" x14ac:dyDescent="0.25">
      <c r="A58" s="3"/>
      <c r="B58" s="134" t="s">
        <v>35</v>
      </c>
      <c r="C58" s="103"/>
      <c r="D58" s="103"/>
      <c r="E58" s="103"/>
      <c r="F58" s="103"/>
      <c r="G58" s="103"/>
      <c r="H58" s="103"/>
      <c r="I58" s="103"/>
      <c r="J58" s="103"/>
      <c r="K58" s="103"/>
      <c r="L58" s="103"/>
      <c r="M58" s="103"/>
      <c r="N58" s="103"/>
      <c r="O58" s="103"/>
      <c r="P58" s="14"/>
      <c r="Q58" s="170"/>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2"/>
      <c r="AQ58" s="14"/>
      <c r="AR58" s="14"/>
      <c r="AS58" s="14"/>
      <c r="AT58" s="14"/>
      <c r="AU58" s="1"/>
      <c r="AV58" s="1"/>
      <c r="AW58" s="1"/>
      <c r="AX58" s="1"/>
      <c r="AY58" s="1"/>
      <c r="AZ58" s="1"/>
      <c r="BA58" s="1"/>
      <c r="BB58" s="1"/>
      <c r="BC58" s="1"/>
      <c r="BD58" s="1"/>
    </row>
    <row r="59" spans="1:56" ht="2.25" customHeight="1" x14ac:dyDescent="0.25">
      <c r="A59" s="3"/>
      <c r="B59" s="14"/>
      <c r="C59" s="14"/>
      <c r="D59" s="14"/>
      <c r="E59" s="14"/>
      <c r="F59" s="14"/>
      <c r="G59" s="14"/>
      <c r="H59" s="14"/>
      <c r="I59" s="14"/>
      <c r="J59" s="14"/>
      <c r="K59" s="14"/>
      <c r="L59" s="14"/>
      <c r="M59" s="14"/>
      <c r="N59" s="13"/>
      <c r="O59" s="14"/>
      <c r="P59" s="14"/>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14"/>
      <c r="AR59" s="14"/>
      <c r="AS59" s="14"/>
      <c r="AT59" s="14"/>
      <c r="AU59" s="1"/>
      <c r="AV59" s="1"/>
      <c r="AW59" s="1"/>
      <c r="AX59" s="1"/>
      <c r="AY59" s="1"/>
      <c r="AZ59" s="1"/>
      <c r="BA59" s="1"/>
      <c r="BB59" s="1"/>
      <c r="BC59" s="1"/>
      <c r="BD59" s="1"/>
    </row>
    <row r="60" spans="1:56" ht="15" customHeight="1" x14ac:dyDescent="0.25">
      <c r="A60" s="3"/>
      <c r="B60" s="134" t="s">
        <v>36</v>
      </c>
      <c r="C60" s="103"/>
      <c r="D60" s="103"/>
      <c r="E60" s="103"/>
      <c r="F60" s="103"/>
      <c r="G60" s="103"/>
      <c r="H60" s="103"/>
      <c r="I60" s="103"/>
      <c r="J60" s="103"/>
      <c r="K60" s="103"/>
      <c r="L60" s="103"/>
      <c r="M60" s="103"/>
      <c r="N60" s="103"/>
      <c r="O60" s="103"/>
      <c r="P60" s="14"/>
      <c r="Q60" s="170"/>
      <c r="R60" s="173"/>
      <c r="S60" s="173"/>
      <c r="T60" s="173"/>
      <c r="U60" s="173"/>
      <c r="V60" s="173"/>
      <c r="W60" s="173"/>
      <c r="X60" s="173"/>
      <c r="Y60" s="173"/>
      <c r="Z60" s="173"/>
      <c r="AA60" s="173"/>
      <c r="AB60" s="173"/>
      <c r="AC60" s="173"/>
      <c r="AD60" s="173"/>
      <c r="AE60" s="173"/>
      <c r="AF60" s="173"/>
      <c r="AG60" s="173"/>
      <c r="AH60" s="173"/>
      <c r="AI60" s="173"/>
      <c r="AJ60" s="173"/>
      <c r="AK60" s="174"/>
      <c r="AL60" s="40"/>
      <c r="AM60" s="136"/>
      <c r="AN60" s="137"/>
      <c r="AO60" s="137"/>
      <c r="AP60" s="138"/>
      <c r="AQ60" s="14"/>
      <c r="AR60" s="14"/>
      <c r="AS60" s="14"/>
      <c r="AT60" s="14"/>
      <c r="AU60" s="1"/>
      <c r="AV60" s="1"/>
      <c r="AW60" s="1"/>
      <c r="AX60" s="1"/>
      <c r="AY60" s="1"/>
      <c r="AZ60" s="1"/>
      <c r="BA60" s="1"/>
      <c r="BB60" s="1"/>
      <c r="BC60" s="1"/>
      <c r="BD60" s="1"/>
    </row>
    <row r="61" spans="1:56" ht="2.25" customHeight="1" x14ac:dyDescent="0.25">
      <c r="A61" s="3"/>
      <c r="B61" s="14"/>
      <c r="C61" s="14"/>
      <c r="D61" s="14"/>
      <c r="E61" s="14"/>
      <c r="F61" s="14"/>
      <c r="G61" s="14"/>
      <c r="H61" s="14"/>
      <c r="I61" s="14"/>
      <c r="J61" s="14"/>
      <c r="K61" s="14"/>
      <c r="L61" s="14"/>
      <c r="M61" s="14"/>
      <c r="N61" s="13"/>
      <c r="O61" s="14"/>
      <c r="P61" s="14"/>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14"/>
      <c r="AR61" s="14"/>
      <c r="AS61" s="14"/>
      <c r="AT61" s="14"/>
      <c r="AU61" s="1"/>
      <c r="AV61" s="1"/>
      <c r="AW61" s="1"/>
      <c r="AX61" s="1"/>
      <c r="AY61" s="1"/>
      <c r="AZ61" s="1"/>
      <c r="BA61" s="1"/>
      <c r="BB61" s="1"/>
      <c r="BC61" s="1"/>
      <c r="BD61" s="1"/>
    </row>
    <row r="62" spans="1:56" ht="15" customHeight="1" x14ac:dyDescent="0.25">
      <c r="A62" s="3"/>
      <c r="B62" s="134" t="s">
        <v>37</v>
      </c>
      <c r="C62" s="103"/>
      <c r="D62" s="103"/>
      <c r="E62" s="103"/>
      <c r="F62" s="103"/>
      <c r="G62" s="103"/>
      <c r="H62" s="103"/>
      <c r="I62" s="103"/>
      <c r="J62" s="103"/>
      <c r="K62" s="103"/>
      <c r="L62" s="103"/>
      <c r="M62" s="103"/>
      <c r="N62" s="103"/>
      <c r="O62" s="103"/>
      <c r="P62" s="14"/>
      <c r="Q62" s="136"/>
      <c r="R62" s="137"/>
      <c r="S62" s="137"/>
      <c r="T62" s="138"/>
      <c r="U62" s="40"/>
      <c r="V62" s="170"/>
      <c r="W62" s="173"/>
      <c r="X62" s="173"/>
      <c r="Y62" s="173"/>
      <c r="Z62" s="173"/>
      <c r="AA62" s="173"/>
      <c r="AB62" s="173"/>
      <c r="AC62" s="173"/>
      <c r="AD62" s="173"/>
      <c r="AE62" s="173"/>
      <c r="AF62" s="173"/>
      <c r="AG62" s="173"/>
      <c r="AH62" s="173"/>
      <c r="AI62" s="173"/>
      <c r="AJ62" s="173"/>
      <c r="AK62" s="173"/>
      <c r="AL62" s="173"/>
      <c r="AM62" s="173"/>
      <c r="AN62" s="173"/>
      <c r="AO62" s="173"/>
      <c r="AP62" s="174"/>
      <c r="AQ62" s="14"/>
      <c r="AR62" s="14"/>
      <c r="AS62" s="14"/>
      <c r="AT62" s="14"/>
      <c r="AU62" s="1"/>
      <c r="AV62" s="1"/>
      <c r="AW62" s="1"/>
      <c r="AX62" s="1"/>
      <c r="AY62" s="1"/>
      <c r="AZ62" s="1"/>
      <c r="BA62" s="1"/>
      <c r="BB62" s="1"/>
      <c r="BC62" s="1"/>
      <c r="BD62" s="1"/>
    </row>
    <row r="63" spans="1:56" ht="15" customHeight="1" x14ac:dyDescent="0.25">
      <c r="A63" s="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
      <c r="AV63" s="1"/>
      <c r="AW63" s="1"/>
      <c r="AX63" s="1"/>
      <c r="AY63" s="1"/>
      <c r="AZ63" s="1"/>
      <c r="BA63" s="1"/>
      <c r="BB63" s="1"/>
      <c r="BC63" s="1"/>
      <c r="BD63" s="1"/>
    </row>
    <row r="64" spans="1:56" ht="15" customHeight="1" x14ac:dyDescent="0.25">
      <c r="A64" s="39">
        <v>6</v>
      </c>
      <c r="B64" s="155" t="s">
        <v>40</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4"/>
      <c r="AR64" s="14"/>
      <c r="AS64" s="14"/>
      <c r="AT64" s="14"/>
      <c r="AU64" s="1"/>
      <c r="AV64" s="1"/>
      <c r="AW64" s="1"/>
      <c r="AX64" s="1"/>
      <c r="AY64" s="1"/>
      <c r="AZ64" s="1"/>
      <c r="BA64" s="1"/>
      <c r="BB64" s="1"/>
      <c r="BC64" s="1"/>
      <c r="BD64" s="1"/>
    </row>
    <row r="65" spans="1:56" ht="15" customHeight="1" x14ac:dyDescent="0.25">
      <c r="A65" s="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
      <c r="AV65" s="1"/>
      <c r="AW65" s="1"/>
      <c r="AX65" s="1"/>
      <c r="AY65" s="1"/>
      <c r="AZ65" s="1"/>
      <c r="BA65" s="1"/>
      <c r="BB65" s="1"/>
      <c r="BC65" s="1"/>
      <c r="BD65" s="1"/>
    </row>
    <row r="66" spans="1:56" ht="15" customHeight="1" x14ac:dyDescent="0.25">
      <c r="A66" s="3"/>
      <c r="B66" s="134" t="s">
        <v>35</v>
      </c>
      <c r="C66" s="103"/>
      <c r="D66" s="103"/>
      <c r="E66" s="103"/>
      <c r="F66" s="103"/>
      <c r="G66" s="103"/>
      <c r="H66" s="103"/>
      <c r="I66" s="103"/>
      <c r="J66" s="103"/>
      <c r="K66" s="103"/>
      <c r="L66" s="103"/>
      <c r="M66" s="103"/>
      <c r="N66" s="103"/>
      <c r="O66" s="103"/>
      <c r="P66" s="14"/>
      <c r="Q66" s="170"/>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2"/>
      <c r="AQ66" s="14"/>
      <c r="AR66" s="14"/>
      <c r="AS66" s="14"/>
      <c r="AT66" s="14"/>
      <c r="AU66" s="1"/>
      <c r="AV66" s="1"/>
      <c r="AW66" s="1"/>
      <c r="AX66" s="1"/>
      <c r="AY66" s="1"/>
      <c r="AZ66" s="1"/>
      <c r="BA66" s="1"/>
      <c r="BB66" s="1"/>
      <c r="BC66" s="1"/>
      <c r="BD66" s="1"/>
    </row>
    <row r="67" spans="1:56" ht="2.25" customHeight="1" x14ac:dyDescent="0.25">
      <c r="A67" s="3"/>
      <c r="B67" s="14"/>
      <c r="C67" s="14"/>
      <c r="D67" s="14"/>
      <c r="E67" s="14"/>
      <c r="F67" s="14"/>
      <c r="G67" s="14"/>
      <c r="H67" s="14"/>
      <c r="I67" s="14"/>
      <c r="J67" s="14"/>
      <c r="K67" s="14"/>
      <c r="L67" s="14"/>
      <c r="M67" s="14"/>
      <c r="N67" s="13"/>
      <c r="O67" s="14"/>
      <c r="P67" s="14"/>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14"/>
      <c r="AR67" s="14"/>
      <c r="AS67" s="14"/>
      <c r="AT67" s="14"/>
      <c r="AU67" s="1"/>
      <c r="AV67" s="1"/>
      <c r="AW67" s="1"/>
      <c r="AX67" s="1"/>
      <c r="AY67" s="1"/>
      <c r="AZ67" s="1"/>
      <c r="BA67" s="1"/>
      <c r="BB67" s="1"/>
      <c r="BC67" s="1"/>
      <c r="BD67" s="1"/>
    </row>
    <row r="68" spans="1:56" ht="15" customHeight="1" x14ac:dyDescent="0.25">
      <c r="A68" s="3"/>
      <c r="B68" s="134" t="s">
        <v>36</v>
      </c>
      <c r="C68" s="103"/>
      <c r="D68" s="103"/>
      <c r="E68" s="103"/>
      <c r="F68" s="103"/>
      <c r="G68" s="103"/>
      <c r="H68" s="103"/>
      <c r="I68" s="103"/>
      <c r="J68" s="103"/>
      <c r="K68" s="103"/>
      <c r="L68" s="103"/>
      <c r="M68" s="103"/>
      <c r="N68" s="103"/>
      <c r="O68" s="103"/>
      <c r="P68" s="14"/>
      <c r="Q68" s="139"/>
      <c r="R68" s="140"/>
      <c r="S68" s="140"/>
      <c r="T68" s="140"/>
      <c r="U68" s="140"/>
      <c r="V68" s="140"/>
      <c r="W68" s="140"/>
      <c r="X68" s="140"/>
      <c r="Y68" s="140"/>
      <c r="Z68" s="140"/>
      <c r="AA68" s="140"/>
      <c r="AB68" s="140"/>
      <c r="AC68" s="140"/>
      <c r="AD68" s="140"/>
      <c r="AE68" s="140"/>
      <c r="AF68" s="140"/>
      <c r="AG68" s="140"/>
      <c r="AH68" s="140"/>
      <c r="AI68" s="140"/>
      <c r="AJ68" s="140"/>
      <c r="AK68" s="140"/>
      <c r="AL68" s="40"/>
      <c r="AM68" s="136"/>
      <c r="AN68" s="137"/>
      <c r="AO68" s="137"/>
      <c r="AP68" s="138"/>
      <c r="AQ68" s="14"/>
      <c r="AR68" s="14"/>
      <c r="AS68" s="14"/>
      <c r="AT68" s="14"/>
      <c r="AU68" s="1"/>
      <c r="AV68" s="1"/>
      <c r="AW68" s="1"/>
      <c r="AX68" s="1"/>
      <c r="AY68" s="1"/>
      <c r="AZ68" s="1"/>
      <c r="BA68" s="1"/>
      <c r="BB68" s="1"/>
      <c r="BC68" s="1"/>
      <c r="BD68" s="1"/>
    </row>
    <row r="69" spans="1:56" ht="2.25" customHeight="1" x14ac:dyDescent="0.25">
      <c r="A69" s="3"/>
      <c r="B69" s="14"/>
      <c r="C69" s="14"/>
      <c r="D69" s="14"/>
      <c r="E69" s="14"/>
      <c r="F69" s="14"/>
      <c r="G69" s="14"/>
      <c r="H69" s="14"/>
      <c r="I69" s="14"/>
      <c r="J69" s="14"/>
      <c r="K69" s="14"/>
      <c r="L69" s="14"/>
      <c r="M69" s="14"/>
      <c r="N69" s="13"/>
      <c r="O69" s="14"/>
      <c r="P69" s="14"/>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14"/>
      <c r="AR69" s="14"/>
      <c r="AS69" s="14"/>
      <c r="AT69" s="14"/>
      <c r="AU69" s="1"/>
      <c r="AV69" s="1"/>
      <c r="AW69" s="1"/>
      <c r="AX69" s="1"/>
      <c r="AY69" s="1"/>
      <c r="AZ69" s="1"/>
      <c r="BA69" s="1"/>
      <c r="BB69" s="1"/>
      <c r="BC69" s="1"/>
      <c r="BD69" s="1"/>
    </row>
    <row r="70" spans="1:56" ht="15" customHeight="1" x14ac:dyDescent="0.25">
      <c r="A70" s="3"/>
      <c r="B70" s="134" t="s">
        <v>37</v>
      </c>
      <c r="C70" s="103"/>
      <c r="D70" s="103"/>
      <c r="E70" s="103"/>
      <c r="F70" s="103"/>
      <c r="G70" s="103"/>
      <c r="H70" s="103"/>
      <c r="I70" s="103"/>
      <c r="J70" s="103"/>
      <c r="K70" s="103"/>
      <c r="L70" s="103"/>
      <c r="M70" s="103"/>
      <c r="N70" s="103"/>
      <c r="O70" s="103"/>
      <c r="P70" s="14"/>
      <c r="Q70" s="136"/>
      <c r="R70" s="137"/>
      <c r="S70" s="137"/>
      <c r="T70" s="138"/>
      <c r="U70" s="40"/>
      <c r="V70" s="170"/>
      <c r="W70" s="173"/>
      <c r="X70" s="173"/>
      <c r="Y70" s="173"/>
      <c r="Z70" s="173"/>
      <c r="AA70" s="173"/>
      <c r="AB70" s="173"/>
      <c r="AC70" s="173"/>
      <c r="AD70" s="173"/>
      <c r="AE70" s="173"/>
      <c r="AF70" s="173"/>
      <c r="AG70" s="173"/>
      <c r="AH70" s="173"/>
      <c r="AI70" s="173"/>
      <c r="AJ70" s="173"/>
      <c r="AK70" s="173"/>
      <c r="AL70" s="173"/>
      <c r="AM70" s="173"/>
      <c r="AN70" s="173"/>
      <c r="AO70" s="173"/>
      <c r="AP70" s="174"/>
      <c r="AQ70" s="14"/>
      <c r="AR70" s="14"/>
      <c r="AS70" s="14"/>
      <c r="AT70" s="14"/>
      <c r="AU70" s="1"/>
      <c r="AV70" s="1"/>
      <c r="AW70" s="1"/>
      <c r="AX70" s="1"/>
      <c r="AY70" s="1"/>
      <c r="AZ70" s="1"/>
      <c r="BA70" s="1"/>
      <c r="BB70" s="1"/>
      <c r="BC70" s="1"/>
      <c r="BD70" s="1"/>
    </row>
    <row r="71" spans="1:56" ht="2.25" customHeight="1" x14ac:dyDescent="0.25">
      <c r="A71" s="3"/>
      <c r="B71" s="14"/>
      <c r="C71" s="14"/>
      <c r="D71" s="14"/>
      <c r="E71" s="14"/>
      <c r="F71" s="14"/>
      <c r="G71" s="14"/>
      <c r="H71" s="14"/>
      <c r="I71" s="14"/>
      <c r="J71" s="14"/>
      <c r="K71" s="14"/>
      <c r="L71" s="14"/>
      <c r="M71" s="14"/>
      <c r="N71" s="14"/>
      <c r="O71" s="14"/>
      <c r="P71" s="14"/>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14"/>
      <c r="AR71" s="14"/>
      <c r="AS71" s="14"/>
      <c r="AT71" s="14"/>
      <c r="AU71" s="1"/>
      <c r="AV71" s="1"/>
      <c r="AW71" s="1"/>
      <c r="AX71" s="1"/>
      <c r="AY71" s="1"/>
      <c r="AZ71" s="1"/>
      <c r="BA71" s="1"/>
      <c r="BB71" s="1"/>
      <c r="BC71" s="1"/>
      <c r="BD71" s="1"/>
    </row>
    <row r="72" spans="1:56" ht="30" customHeight="1" x14ac:dyDescent="0.25">
      <c r="A72" s="3"/>
      <c r="B72" s="156" t="s">
        <v>41</v>
      </c>
      <c r="C72" s="103"/>
      <c r="D72" s="103"/>
      <c r="E72" s="103"/>
      <c r="F72" s="103"/>
      <c r="G72" s="103"/>
      <c r="H72" s="103"/>
      <c r="I72" s="103"/>
      <c r="J72" s="103"/>
      <c r="K72" s="103"/>
      <c r="L72" s="103"/>
      <c r="M72" s="103"/>
      <c r="N72" s="103"/>
      <c r="O72" s="103"/>
      <c r="P72" s="14"/>
      <c r="Q72" s="139"/>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8"/>
      <c r="AQ72" s="14"/>
      <c r="AR72" s="14"/>
      <c r="AS72" s="14"/>
      <c r="AT72" s="14"/>
      <c r="AU72" s="1"/>
      <c r="AV72" s="1"/>
      <c r="AW72" s="1"/>
      <c r="AX72" s="1"/>
      <c r="AY72" s="1"/>
      <c r="AZ72" s="1"/>
      <c r="BA72" s="1"/>
      <c r="BB72" s="1"/>
      <c r="BC72" s="1"/>
      <c r="BD72" s="1"/>
    </row>
    <row r="73" spans="1:56" ht="15" customHeight="1" x14ac:dyDescent="0.25">
      <c r="A73" s="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
      <c r="AV73" s="1"/>
      <c r="AW73" s="1"/>
      <c r="AX73" s="1"/>
      <c r="AY73" s="1"/>
      <c r="AZ73" s="1"/>
      <c r="BA73" s="1"/>
      <c r="BB73" s="1"/>
      <c r="BC73" s="1"/>
      <c r="BD73" s="1"/>
    </row>
    <row r="74" spans="1:56" ht="15" customHeight="1" x14ac:dyDescent="0.25">
      <c r="A74" s="39">
        <v>7</v>
      </c>
      <c r="B74" s="155" t="s">
        <v>42</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4"/>
      <c r="AR74" s="14"/>
      <c r="AS74" s="14"/>
      <c r="AT74" s="14"/>
      <c r="AU74" s="1"/>
      <c r="AV74" s="1"/>
      <c r="AW74" s="1"/>
      <c r="AX74" s="1"/>
      <c r="AY74" s="1"/>
      <c r="AZ74" s="1"/>
      <c r="BA74" s="1"/>
      <c r="BB74" s="1"/>
      <c r="BC74" s="1"/>
      <c r="BD74" s="1"/>
    </row>
    <row r="75" spans="1:56" ht="15" customHeight="1" x14ac:dyDescent="0.25">
      <c r="A75" s="39"/>
      <c r="B75" s="20"/>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
      <c r="AV75" s="1"/>
      <c r="AW75" s="1"/>
      <c r="AX75" s="1"/>
      <c r="AY75" s="1"/>
      <c r="AZ75" s="1"/>
      <c r="BA75" s="1"/>
      <c r="BB75" s="1"/>
      <c r="BC75" s="1"/>
      <c r="BD75" s="1"/>
    </row>
    <row r="76" spans="1:56" ht="15" customHeight="1" x14ac:dyDescent="0.25">
      <c r="A76" s="3"/>
      <c r="B76" s="135" t="s">
        <v>43</v>
      </c>
      <c r="C76" s="103"/>
      <c r="D76" s="103"/>
      <c r="E76" s="103"/>
      <c r="F76" s="103"/>
      <c r="G76" s="103"/>
      <c r="H76" s="103"/>
      <c r="I76" s="103"/>
      <c r="J76" s="103"/>
      <c r="K76" s="103"/>
      <c r="L76" s="103"/>
      <c r="M76" s="103"/>
      <c r="N76" s="103"/>
      <c r="O76" s="103"/>
      <c r="P76" s="14"/>
      <c r="Q76" s="139"/>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8"/>
      <c r="AQ76" s="14"/>
      <c r="AR76" s="14"/>
      <c r="AS76" s="14"/>
      <c r="AT76" s="14"/>
      <c r="AU76" s="1"/>
      <c r="AV76" s="1"/>
      <c r="AW76" s="1"/>
      <c r="AX76" s="1"/>
      <c r="AY76" s="1"/>
      <c r="AZ76" s="1"/>
      <c r="BA76" s="1"/>
      <c r="BB76" s="1"/>
      <c r="BC76" s="1"/>
      <c r="BD76" s="1"/>
    </row>
    <row r="77" spans="1:56" ht="2.25" customHeight="1" x14ac:dyDescent="0.25">
      <c r="A77" s="3"/>
      <c r="B77" s="14"/>
      <c r="C77" s="14"/>
      <c r="D77" s="14"/>
      <c r="E77" s="14"/>
      <c r="F77" s="14"/>
      <c r="G77" s="14"/>
      <c r="H77" s="14"/>
      <c r="I77" s="14"/>
      <c r="J77" s="14"/>
      <c r="K77" s="14"/>
      <c r="L77" s="14"/>
      <c r="M77" s="14"/>
      <c r="N77" s="14"/>
      <c r="O77" s="14"/>
      <c r="P77" s="14"/>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14"/>
      <c r="AR77" s="14"/>
      <c r="AS77" s="14"/>
      <c r="AT77" s="14"/>
      <c r="AU77" s="1"/>
      <c r="AV77" s="1"/>
      <c r="AW77" s="1"/>
      <c r="AX77" s="1"/>
      <c r="AY77" s="1"/>
      <c r="AZ77" s="1"/>
      <c r="BA77" s="1"/>
      <c r="BB77" s="1"/>
      <c r="BC77" s="1"/>
      <c r="BD77" s="1"/>
    </row>
    <row r="78" spans="1:56" ht="15" customHeight="1" x14ac:dyDescent="0.25">
      <c r="A78" s="3"/>
      <c r="B78" s="135" t="s">
        <v>36</v>
      </c>
      <c r="C78" s="103"/>
      <c r="D78" s="103"/>
      <c r="E78" s="103"/>
      <c r="F78" s="103"/>
      <c r="G78" s="103"/>
      <c r="H78" s="103"/>
      <c r="I78" s="103"/>
      <c r="J78" s="103"/>
      <c r="K78" s="103"/>
      <c r="L78" s="103"/>
      <c r="M78" s="103"/>
      <c r="N78" s="103"/>
      <c r="O78" s="103"/>
      <c r="P78" s="14"/>
      <c r="Q78" s="139"/>
      <c r="R78" s="140"/>
      <c r="S78" s="140"/>
      <c r="T78" s="140"/>
      <c r="U78" s="140"/>
      <c r="V78" s="140"/>
      <c r="W78" s="140"/>
      <c r="X78" s="140"/>
      <c r="Y78" s="140"/>
      <c r="Z78" s="140"/>
      <c r="AA78" s="140"/>
      <c r="AB78" s="140"/>
      <c r="AC78" s="140"/>
      <c r="AD78" s="140"/>
      <c r="AE78" s="140"/>
      <c r="AF78" s="140"/>
      <c r="AG78" s="140"/>
      <c r="AH78" s="140"/>
      <c r="AI78" s="140"/>
      <c r="AJ78" s="140"/>
      <c r="AK78" s="141"/>
      <c r="AL78" s="40"/>
      <c r="AM78" s="136"/>
      <c r="AN78" s="137"/>
      <c r="AO78" s="137"/>
      <c r="AP78" s="138"/>
      <c r="AQ78" s="14"/>
      <c r="AR78" s="14"/>
      <c r="AS78" s="14"/>
      <c r="AT78" s="14"/>
      <c r="AU78" s="1"/>
      <c r="AV78" s="1"/>
      <c r="AW78" s="1"/>
      <c r="AX78" s="1"/>
      <c r="AY78" s="1"/>
      <c r="AZ78" s="1"/>
      <c r="BA78" s="1"/>
      <c r="BB78" s="1"/>
      <c r="BC78" s="1"/>
      <c r="BD78" s="1"/>
    </row>
    <row r="79" spans="1:56" ht="2.25" customHeight="1" x14ac:dyDescent="0.25">
      <c r="A79" s="3"/>
      <c r="B79" s="14"/>
      <c r="C79" s="14"/>
      <c r="D79" s="14"/>
      <c r="E79" s="14"/>
      <c r="F79" s="14"/>
      <c r="G79" s="14"/>
      <c r="H79" s="14"/>
      <c r="I79" s="14"/>
      <c r="J79" s="14"/>
      <c r="K79" s="14"/>
      <c r="L79" s="14"/>
      <c r="M79" s="14"/>
      <c r="N79" s="14"/>
      <c r="O79" s="14"/>
      <c r="P79" s="14"/>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14"/>
      <c r="AR79" s="14"/>
      <c r="AS79" s="14"/>
      <c r="AT79" s="14"/>
      <c r="AU79" s="1"/>
      <c r="AV79" s="1"/>
      <c r="AW79" s="1"/>
      <c r="AX79" s="1"/>
      <c r="AY79" s="1"/>
      <c r="AZ79" s="1"/>
      <c r="BA79" s="1"/>
      <c r="BB79" s="1"/>
      <c r="BC79" s="1"/>
      <c r="BD79" s="1"/>
    </row>
    <row r="80" spans="1:56" ht="15" customHeight="1" x14ac:dyDescent="0.25">
      <c r="A80" s="3"/>
      <c r="B80" s="135" t="s">
        <v>37</v>
      </c>
      <c r="C80" s="103"/>
      <c r="D80" s="103"/>
      <c r="E80" s="103"/>
      <c r="F80" s="103"/>
      <c r="G80" s="103"/>
      <c r="H80" s="103"/>
      <c r="I80" s="103"/>
      <c r="J80" s="103"/>
      <c r="K80" s="103"/>
      <c r="L80" s="103"/>
      <c r="M80" s="103"/>
      <c r="N80" s="103"/>
      <c r="O80" s="103"/>
      <c r="P80" s="14"/>
      <c r="Q80" s="136"/>
      <c r="R80" s="137"/>
      <c r="S80" s="137"/>
      <c r="T80" s="138"/>
      <c r="U80" s="40"/>
      <c r="V80" s="139"/>
      <c r="W80" s="140"/>
      <c r="X80" s="140"/>
      <c r="Y80" s="140"/>
      <c r="Z80" s="140"/>
      <c r="AA80" s="140"/>
      <c r="AB80" s="140"/>
      <c r="AC80" s="140"/>
      <c r="AD80" s="140"/>
      <c r="AE80" s="140"/>
      <c r="AF80" s="140"/>
      <c r="AG80" s="140"/>
      <c r="AH80" s="140"/>
      <c r="AI80" s="140"/>
      <c r="AJ80" s="140"/>
      <c r="AK80" s="140"/>
      <c r="AL80" s="140"/>
      <c r="AM80" s="140"/>
      <c r="AN80" s="140"/>
      <c r="AO80" s="140"/>
      <c r="AP80" s="141"/>
      <c r="AQ80" s="14"/>
      <c r="AR80" s="14"/>
      <c r="AS80" s="14"/>
      <c r="AT80" s="14"/>
      <c r="AU80" s="1"/>
      <c r="AV80" s="1"/>
      <c r="AW80" s="1"/>
      <c r="AX80" s="1"/>
      <c r="AY80" s="1"/>
      <c r="AZ80" s="1"/>
      <c r="BA80" s="1"/>
      <c r="BB80" s="1"/>
      <c r="BC80" s="1"/>
      <c r="BD80" s="1"/>
    </row>
    <row r="81" spans="1:98" ht="15" hidden="1" customHeight="1" x14ac:dyDescent="0.25">
      <c r="A81" s="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
      <c r="AV81" s="1"/>
      <c r="AW81" s="1"/>
      <c r="AX81" s="1"/>
      <c r="AY81" s="1"/>
      <c r="AZ81" s="1"/>
      <c r="BA81" s="1"/>
      <c r="BB81" s="1"/>
      <c r="BC81" s="1"/>
      <c r="BD81" s="1"/>
    </row>
    <row r="82" spans="1:98" ht="15" customHeight="1" x14ac:dyDescent="0.25">
      <c r="A82" s="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
      <c r="AV82" s="1"/>
      <c r="AW82" s="1"/>
      <c r="AX82" s="1"/>
      <c r="AY82" s="1"/>
      <c r="AZ82" s="1"/>
      <c r="BA82" s="1"/>
      <c r="BB82" s="1"/>
      <c r="BC82" s="1"/>
      <c r="BD82" s="1"/>
    </row>
    <row r="83" spans="1:98" ht="30" customHeight="1" x14ac:dyDescent="0.25">
      <c r="A83" s="3">
        <v>8</v>
      </c>
      <c r="B83" s="102" t="s">
        <v>219</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4"/>
      <c r="AR83" s="14"/>
      <c r="AS83" s="14"/>
      <c r="AT83" s="14"/>
      <c r="AU83" s="1"/>
      <c r="AV83" s="1"/>
      <c r="AW83" s="1"/>
      <c r="AX83" s="1"/>
      <c r="AY83" s="1"/>
      <c r="AZ83" s="1"/>
      <c r="BA83" s="1"/>
      <c r="BB83" s="1"/>
      <c r="BC83" s="1"/>
      <c r="BD83" s="1"/>
    </row>
    <row r="84" spans="1:98" ht="15" customHeight="1" x14ac:dyDescent="0.25">
      <c r="A84" s="3"/>
      <c r="B84" s="14"/>
      <c r="C84" s="14"/>
      <c r="D84" s="14"/>
      <c r="E84" s="14"/>
      <c r="F84" s="14"/>
      <c r="G84" s="14"/>
      <c r="H84" s="14"/>
      <c r="I84" s="14"/>
      <c r="J84" s="14"/>
      <c r="K84" s="14"/>
      <c r="L84" s="14"/>
      <c r="M84" s="14"/>
      <c r="N84" s="14"/>
      <c r="O84" s="14"/>
      <c r="P84" s="14"/>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14"/>
      <c r="AR84" s="14"/>
      <c r="AS84" s="14"/>
      <c r="AT84" s="14"/>
      <c r="AU84" s="1"/>
      <c r="AV84" s="1"/>
      <c r="AW84" s="1"/>
      <c r="AX84" s="1"/>
      <c r="AY84" s="1"/>
      <c r="AZ84" s="1"/>
      <c r="BA84" s="1"/>
      <c r="BB84" s="1"/>
      <c r="BC84" s="1"/>
      <c r="BD84" s="1"/>
    </row>
    <row r="85" spans="1:98" ht="15" customHeight="1" x14ac:dyDescent="0.25">
      <c r="A85" s="3"/>
      <c r="B85" s="14"/>
      <c r="C85" s="193" t="s">
        <v>220</v>
      </c>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75"/>
      <c r="AI85" s="285"/>
      <c r="AJ85" s="286"/>
      <c r="AK85" s="286"/>
      <c r="AL85" s="286"/>
      <c r="AM85" s="286"/>
      <c r="AN85" s="286"/>
      <c r="AO85" s="286"/>
      <c r="AP85" s="287"/>
      <c r="AQ85" s="14"/>
      <c r="AR85" s="14"/>
      <c r="AS85" s="14"/>
      <c r="AT85" s="14"/>
      <c r="AU85" s="1"/>
      <c r="AV85" s="1"/>
      <c r="AW85" s="1"/>
      <c r="AX85" s="1"/>
      <c r="AY85" s="1"/>
      <c r="AZ85" s="1"/>
      <c r="BA85" s="1"/>
      <c r="BB85" s="1"/>
      <c r="BC85" s="1"/>
      <c r="BD85" s="1"/>
    </row>
    <row r="86" spans="1:98" ht="15" customHeight="1" x14ac:dyDescent="0.25">
      <c r="A86" s="3"/>
      <c r="B86" s="14"/>
      <c r="C86" s="193" t="s">
        <v>33</v>
      </c>
      <c r="D86" s="193"/>
      <c r="E86" s="14"/>
      <c r="F86" s="14"/>
      <c r="G86" s="14"/>
      <c r="H86" s="14"/>
      <c r="I86" s="14"/>
      <c r="J86" s="14"/>
      <c r="K86" s="14"/>
      <c r="L86" s="14"/>
      <c r="M86" s="14"/>
      <c r="N86" s="14"/>
      <c r="O86" s="14"/>
      <c r="P86" s="14"/>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14"/>
      <c r="AR86" s="14"/>
      <c r="AS86" s="14"/>
      <c r="AT86" s="14"/>
      <c r="AU86" s="1"/>
      <c r="AV86" s="1"/>
      <c r="AW86" s="1"/>
      <c r="AX86" s="1"/>
      <c r="AY86" s="1"/>
      <c r="AZ86" s="1"/>
      <c r="BA86" s="1"/>
      <c r="BB86" s="1"/>
      <c r="BC86" s="1"/>
      <c r="BD86" s="1"/>
    </row>
    <row r="87" spans="1:98" ht="15" customHeight="1" x14ac:dyDescent="0.25">
      <c r="A87" s="3"/>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4"/>
      <c r="CH87" s="14"/>
      <c r="CI87" s="14"/>
      <c r="CJ87" s="14"/>
      <c r="CK87" s="1"/>
      <c r="CL87" s="1"/>
      <c r="CM87" s="1"/>
      <c r="CN87" s="1"/>
      <c r="CO87" s="1"/>
      <c r="CP87" s="1"/>
      <c r="CQ87" s="1"/>
      <c r="CR87" s="1"/>
      <c r="CS87" s="1"/>
      <c r="CT87" s="1"/>
    </row>
    <row r="88" spans="1:98" ht="15" customHeight="1" x14ac:dyDescent="0.25">
      <c r="A88" s="39">
        <v>9</v>
      </c>
      <c r="B88" s="155" t="s">
        <v>44</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4"/>
      <c r="AR88" s="14"/>
      <c r="AS88" s="14"/>
      <c r="AT88" s="14"/>
      <c r="AU88" s="1"/>
      <c r="AV88" s="1"/>
      <c r="AW88" s="1"/>
      <c r="AX88" s="1"/>
      <c r="AY88" s="1"/>
      <c r="AZ88" s="1"/>
      <c r="BA88" s="1"/>
      <c r="BB88" s="1"/>
      <c r="BC88" s="1"/>
      <c r="BD88" s="1"/>
    </row>
    <row r="89" spans="1:98" ht="15" customHeight="1" x14ac:dyDescent="0.25">
      <c r="A89" s="3"/>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
      <c r="AV89" s="1"/>
      <c r="AW89" s="1"/>
      <c r="AX89" s="1"/>
      <c r="AY89" s="1"/>
      <c r="AZ89" s="1"/>
      <c r="BA89" s="1"/>
      <c r="BB89" s="1"/>
      <c r="BC89" s="1"/>
      <c r="BD89" s="1"/>
    </row>
    <row r="90" spans="1:98" ht="45" customHeight="1" x14ac:dyDescent="0.25">
      <c r="A90" s="3"/>
      <c r="B90" s="90" t="s">
        <v>45</v>
      </c>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14"/>
      <c r="AR90" s="14"/>
      <c r="AS90" s="14"/>
      <c r="AT90" s="14"/>
      <c r="AU90" s="1"/>
      <c r="AV90" s="1"/>
      <c r="AW90" s="1"/>
      <c r="AX90" s="1"/>
      <c r="AY90" s="1"/>
      <c r="AZ90" s="1"/>
      <c r="BA90" s="1"/>
      <c r="BB90" s="1"/>
      <c r="BC90" s="1"/>
      <c r="BD90" s="1"/>
    </row>
    <row r="91" spans="1:98" ht="2.25" customHeight="1" x14ac:dyDescent="0.25">
      <c r="A91" s="3"/>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
      <c r="AV91" s="1"/>
      <c r="AW91" s="1"/>
      <c r="AX91" s="1"/>
      <c r="AY91" s="1"/>
      <c r="AZ91" s="1"/>
      <c r="BA91" s="1"/>
      <c r="BB91" s="1"/>
      <c r="BC91" s="1"/>
      <c r="BD91" s="1"/>
    </row>
    <row r="92" spans="1:98" ht="15" customHeight="1" x14ac:dyDescent="0.25">
      <c r="A92" s="3"/>
      <c r="B92" s="85" t="s">
        <v>46</v>
      </c>
      <c r="C92" s="103"/>
      <c r="D92" s="103"/>
      <c r="E92" s="103"/>
      <c r="F92" s="103"/>
      <c r="G92" s="103"/>
      <c r="H92" s="103"/>
      <c r="I92" s="103"/>
      <c r="J92" s="103"/>
      <c r="K92" s="103"/>
      <c r="L92" s="103"/>
      <c r="M92" s="103"/>
      <c r="N92" s="103"/>
      <c r="O92" s="103"/>
      <c r="P92" s="14"/>
      <c r="Q92" s="166"/>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8"/>
      <c r="AQ92" s="26"/>
      <c r="AR92" s="14"/>
      <c r="AS92" s="14"/>
      <c r="AT92" s="14"/>
      <c r="AU92" s="1"/>
      <c r="AV92" s="1"/>
      <c r="AW92" s="1"/>
      <c r="AX92" s="1"/>
      <c r="AY92" s="1"/>
      <c r="AZ92" s="1"/>
      <c r="BA92" s="1"/>
      <c r="BB92" s="1"/>
      <c r="BC92" s="1"/>
      <c r="BD92" s="1"/>
    </row>
    <row r="93" spans="1:98" ht="2.25" customHeight="1" x14ac:dyDescent="0.25">
      <c r="A93" s="3"/>
      <c r="B93" s="14"/>
      <c r="C93" s="14"/>
      <c r="D93" s="14"/>
      <c r="E93" s="14"/>
      <c r="F93" s="14"/>
      <c r="G93" s="14"/>
      <c r="H93" s="14"/>
      <c r="I93" s="14"/>
      <c r="J93" s="14"/>
      <c r="K93" s="14"/>
      <c r="L93" s="14"/>
      <c r="M93" s="14"/>
      <c r="N93" s="14"/>
      <c r="O93" s="14"/>
      <c r="P93" s="13"/>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14"/>
      <c r="AR93" s="14"/>
      <c r="AS93" s="14"/>
      <c r="AT93" s="14"/>
      <c r="AU93" s="1"/>
      <c r="AV93" s="1"/>
      <c r="AW93" s="1"/>
      <c r="AX93" s="1"/>
      <c r="AY93" s="1"/>
      <c r="AZ93" s="1"/>
      <c r="BA93" s="1"/>
      <c r="BB93" s="1"/>
      <c r="BC93" s="1"/>
      <c r="BD93" s="1"/>
    </row>
    <row r="94" spans="1:98" ht="15" customHeight="1" x14ac:dyDescent="0.25">
      <c r="A94" s="3"/>
      <c r="B94" s="85" t="s">
        <v>47</v>
      </c>
      <c r="C94" s="103"/>
      <c r="D94" s="103"/>
      <c r="E94" s="103"/>
      <c r="F94" s="103"/>
      <c r="G94" s="103"/>
      <c r="H94" s="103"/>
      <c r="I94" s="103"/>
      <c r="J94" s="103"/>
      <c r="K94" s="103"/>
      <c r="L94" s="103"/>
      <c r="M94" s="103"/>
      <c r="N94" s="103"/>
      <c r="O94" s="103"/>
      <c r="P94" s="14"/>
      <c r="Q94" s="166"/>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8"/>
      <c r="AQ94" s="26"/>
      <c r="AR94" s="14"/>
      <c r="AS94" s="14"/>
      <c r="AT94" s="14"/>
      <c r="AU94" s="1"/>
      <c r="AV94" s="1"/>
      <c r="AW94" s="1"/>
      <c r="AX94" s="1"/>
      <c r="AY94" s="1"/>
      <c r="AZ94" s="1"/>
      <c r="BA94" s="1"/>
      <c r="BB94" s="1"/>
      <c r="BC94" s="1"/>
      <c r="BD94" s="1"/>
    </row>
    <row r="95" spans="1:98" ht="2.25" customHeight="1" x14ac:dyDescent="0.25">
      <c r="A95" s="3"/>
      <c r="B95" s="14"/>
      <c r="C95" s="14"/>
      <c r="D95" s="14"/>
      <c r="E95" s="14"/>
      <c r="F95" s="14"/>
      <c r="G95" s="14"/>
      <c r="H95" s="14"/>
      <c r="I95" s="14"/>
      <c r="J95" s="14"/>
      <c r="K95" s="14"/>
      <c r="L95" s="14"/>
      <c r="M95" s="14"/>
      <c r="N95" s="14"/>
      <c r="O95" s="14"/>
      <c r="P95" s="13"/>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6"/>
      <c r="AR95" s="14"/>
      <c r="AS95" s="14"/>
      <c r="AT95" s="14"/>
      <c r="AU95" s="1"/>
      <c r="AV95" s="1"/>
      <c r="AW95" s="1"/>
      <c r="AX95" s="1"/>
      <c r="AY95" s="1"/>
      <c r="AZ95" s="1"/>
      <c r="BA95" s="1"/>
      <c r="BB95" s="1"/>
      <c r="BC95" s="1"/>
      <c r="BD95" s="1"/>
    </row>
    <row r="96" spans="1:98" ht="15" customHeight="1" x14ac:dyDescent="0.25">
      <c r="A96" s="3"/>
      <c r="B96" s="85" t="s">
        <v>48</v>
      </c>
      <c r="C96" s="103"/>
      <c r="D96" s="103"/>
      <c r="E96" s="103"/>
      <c r="F96" s="103"/>
      <c r="G96" s="103"/>
      <c r="H96" s="103"/>
      <c r="I96" s="103"/>
      <c r="J96" s="103"/>
      <c r="K96" s="103"/>
      <c r="L96" s="103"/>
      <c r="M96" s="103"/>
      <c r="N96" s="103"/>
      <c r="O96" s="103"/>
      <c r="P96" s="14"/>
      <c r="Q96" s="166"/>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8"/>
      <c r="AQ96" s="26"/>
      <c r="AR96" s="14"/>
      <c r="AS96" s="14"/>
      <c r="AT96" s="14"/>
      <c r="AU96" s="1"/>
      <c r="AV96" s="1"/>
      <c r="AW96" s="1"/>
      <c r="AX96" s="1"/>
      <c r="AY96" s="1"/>
      <c r="AZ96" s="1"/>
      <c r="BA96" s="1"/>
      <c r="BB96" s="1"/>
      <c r="BC96" s="1"/>
      <c r="BD96" s="1"/>
    </row>
    <row r="97" spans="1:56" ht="2.25" customHeight="1" x14ac:dyDescent="0.25">
      <c r="A97" s="3"/>
      <c r="B97" s="14"/>
      <c r="C97" s="14"/>
      <c r="D97" s="14"/>
      <c r="E97" s="14"/>
      <c r="F97" s="14"/>
      <c r="G97" s="14"/>
      <c r="H97" s="14"/>
      <c r="I97" s="14"/>
      <c r="J97" s="14"/>
      <c r="K97" s="14"/>
      <c r="L97" s="14"/>
      <c r="M97" s="14"/>
      <c r="N97" s="14"/>
      <c r="O97" s="14"/>
      <c r="P97" s="13"/>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14"/>
      <c r="AR97" s="14"/>
      <c r="AS97" s="14"/>
      <c r="AT97" s="14"/>
      <c r="AU97" s="1"/>
      <c r="AV97" s="1"/>
      <c r="AW97" s="1"/>
      <c r="AX97" s="1"/>
      <c r="AY97" s="1"/>
      <c r="AZ97" s="1"/>
      <c r="BA97" s="1"/>
      <c r="BB97" s="1"/>
      <c r="BC97" s="1"/>
      <c r="BD97" s="1"/>
    </row>
    <row r="98" spans="1:56" ht="15" customHeight="1" x14ac:dyDescent="0.25">
      <c r="A98" s="3"/>
      <c r="B98" s="85" t="s">
        <v>49</v>
      </c>
      <c r="C98" s="103"/>
      <c r="D98" s="103"/>
      <c r="E98" s="103"/>
      <c r="F98" s="103"/>
      <c r="G98" s="103"/>
      <c r="H98" s="103"/>
      <c r="I98" s="103"/>
      <c r="J98" s="103"/>
      <c r="K98" s="103"/>
      <c r="L98" s="103"/>
      <c r="M98" s="103"/>
      <c r="N98" s="103"/>
      <c r="O98" s="103"/>
      <c r="P98" s="14"/>
      <c r="Q98" s="198"/>
      <c r="R98" s="199"/>
      <c r="S98" s="199"/>
      <c r="T98" s="199"/>
      <c r="U98" s="199"/>
      <c r="V98" s="200"/>
      <c r="W98" s="103" t="s">
        <v>50</v>
      </c>
      <c r="X98" s="103"/>
      <c r="Y98" s="14"/>
      <c r="Z98" s="198"/>
      <c r="AA98" s="199"/>
      <c r="AB98" s="199"/>
      <c r="AC98" s="199"/>
      <c r="AD98" s="199"/>
      <c r="AE98" s="200"/>
      <c r="AF98" s="103" t="s">
        <v>51</v>
      </c>
      <c r="AG98" s="103"/>
      <c r="AH98" s="14"/>
      <c r="AI98" s="198"/>
      <c r="AJ98" s="199"/>
      <c r="AK98" s="199"/>
      <c r="AL98" s="199"/>
      <c r="AM98" s="199"/>
      <c r="AN98" s="200"/>
      <c r="AO98" s="103" t="s">
        <v>52</v>
      </c>
      <c r="AP98" s="103"/>
      <c r="AQ98" s="14"/>
      <c r="AR98" s="14"/>
      <c r="AS98" s="14"/>
      <c r="AT98" s="14"/>
      <c r="AU98" s="1"/>
      <c r="AV98" s="1"/>
      <c r="AW98" s="1"/>
      <c r="AX98" s="1"/>
      <c r="AY98" s="1"/>
      <c r="AZ98" s="1"/>
      <c r="BA98" s="1"/>
      <c r="BB98" s="1"/>
      <c r="BC98" s="1"/>
      <c r="BD98" s="1"/>
    </row>
    <row r="99" spans="1:56" ht="2.25" customHeight="1" x14ac:dyDescent="0.25">
      <c r="A99" s="3"/>
      <c r="B99" s="14"/>
      <c r="C99" s="14"/>
      <c r="D99" s="14"/>
      <c r="E99" s="14"/>
      <c r="F99" s="14"/>
      <c r="G99" s="14"/>
      <c r="H99" s="14"/>
      <c r="I99" s="14"/>
      <c r="J99" s="14"/>
      <c r="K99" s="14"/>
      <c r="L99" s="14"/>
      <c r="M99" s="14"/>
      <c r="N99" s="14"/>
      <c r="O99" s="14"/>
      <c r="P99" s="13"/>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
      <c r="AV99" s="1"/>
      <c r="AW99" s="1"/>
      <c r="AX99" s="1"/>
      <c r="AY99" s="1"/>
      <c r="AZ99" s="1"/>
      <c r="BA99" s="1"/>
      <c r="BB99" s="1"/>
      <c r="BC99" s="1"/>
      <c r="BD99" s="1"/>
    </row>
    <row r="100" spans="1:56" ht="15" customHeight="1" x14ac:dyDescent="0.25">
      <c r="A100" s="3"/>
      <c r="B100" s="85" t="s">
        <v>53</v>
      </c>
      <c r="C100" s="85"/>
      <c r="D100" s="85"/>
      <c r="E100" s="85"/>
      <c r="F100" s="85"/>
      <c r="G100" s="85"/>
      <c r="H100" s="85"/>
      <c r="I100" s="85"/>
      <c r="J100" s="85"/>
      <c r="K100" s="85"/>
      <c r="L100" s="85"/>
      <c r="M100" s="85"/>
      <c r="N100" s="85"/>
      <c r="O100" s="85"/>
      <c r="P100" s="14"/>
      <c r="Q100" s="14" t="s">
        <v>54</v>
      </c>
      <c r="R100" s="42"/>
      <c r="S100" s="71"/>
      <c r="T100" s="71"/>
      <c r="U100" s="14"/>
      <c r="V100" s="14" t="s">
        <v>55</v>
      </c>
      <c r="W100" s="14"/>
      <c r="X100" s="42"/>
      <c r="Y100" s="71"/>
      <c r="Z100" s="71"/>
      <c r="AA100" s="26"/>
      <c r="AB100" s="14" t="s">
        <v>56</v>
      </c>
      <c r="AC100" s="42"/>
      <c r="AD100" s="71"/>
      <c r="AE100" s="71"/>
      <c r="AF100" s="71"/>
      <c r="AG100" s="71"/>
      <c r="AH100" s="14"/>
      <c r="AI100" s="14"/>
      <c r="AJ100" s="14"/>
      <c r="AK100" s="14"/>
      <c r="AL100" s="43"/>
      <c r="AM100" s="43"/>
      <c r="AN100" s="43"/>
      <c r="AO100" s="43"/>
      <c r="AP100" s="43"/>
      <c r="AQ100" s="26"/>
      <c r="AR100" s="14"/>
      <c r="AS100" s="14"/>
      <c r="AT100" s="14"/>
      <c r="AU100" s="1"/>
      <c r="AV100" s="1"/>
      <c r="AW100" s="1"/>
      <c r="AX100" s="1"/>
      <c r="AY100" s="1"/>
      <c r="AZ100" s="1"/>
      <c r="BA100" s="1"/>
      <c r="BB100" s="1"/>
      <c r="BC100" s="1"/>
      <c r="BD100" s="1"/>
    </row>
    <row r="101" spans="1:56" ht="15" customHeight="1" x14ac:dyDescent="0.25">
      <c r="A101" s="3"/>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
      <c r="AV101" s="1"/>
      <c r="AW101" s="1"/>
      <c r="AX101" s="1"/>
      <c r="AY101" s="1"/>
      <c r="AZ101" s="1"/>
      <c r="BA101" s="1"/>
      <c r="BB101" s="1"/>
      <c r="BC101" s="1"/>
      <c r="BD101" s="1"/>
    </row>
    <row r="102" spans="1:56" ht="15" customHeight="1" x14ac:dyDescent="0.25">
      <c r="A102" s="39">
        <v>10</v>
      </c>
      <c r="B102" s="106" t="s">
        <v>57</v>
      </c>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4"/>
      <c r="AR102" s="14"/>
      <c r="AS102" s="14"/>
      <c r="AT102" s="14"/>
      <c r="AU102" s="1"/>
      <c r="AV102" s="1"/>
      <c r="AW102" s="1"/>
      <c r="AX102" s="1"/>
      <c r="AY102" s="1"/>
      <c r="AZ102" s="1"/>
      <c r="BA102" s="1"/>
      <c r="BB102" s="1"/>
      <c r="BC102" s="1"/>
      <c r="BD102" s="1"/>
    </row>
    <row r="103" spans="1:56" ht="15" customHeight="1" x14ac:dyDescent="0.25">
      <c r="A103" s="3"/>
      <c r="B103" s="14"/>
      <c r="C103" s="103" t="s">
        <v>212</v>
      </c>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4"/>
      <c r="AR103" s="14"/>
      <c r="AS103" s="14"/>
      <c r="AT103" s="14"/>
      <c r="AU103" s="1"/>
      <c r="AV103" s="1"/>
      <c r="AW103" s="1"/>
      <c r="AX103" s="1"/>
      <c r="AY103" s="1"/>
      <c r="AZ103" s="1"/>
      <c r="BA103" s="1"/>
      <c r="BB103" s="1"/>
      <c r="BC103" s="1"/>
      <c r="BD103" s="1"/>
    </row>
    <row r="104" spans="1:56" ht="2.25" customHeight="1" x14ac:dyDescent="0.25">
      <c r="A104" s="3"/>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
      <c r="AV104" s="1"/>
      <c r="AW104" s="1"/>
      <c r="AX104" s="1"/>
      <c r="AY104" s="1"/>
      <c r="AZ104" s="1"/>
      <c r="BA104" s="1"/>
      <c r="BB104" s="1"/>
      <c r="BC104" s="1"/>
      <c r="BD104" s="1"/>
    </row>
    <row r="105" spans="1:56" ht="15" customHeight="1" x14ac:dyDescent="0.25">
      <c r="A105" s="3"/>
      <c r="B105" s="14"/>
      <c r="C105" s="103" t="s">
        <v>213</v>
      </c>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4"/>
      <c r="AR105" s="14"/>
      <c r="AS105" s="14"/>
      <c r="AT105" s="14"/>
      <c r="AU105" s="1"/>
      <c r="AV105" s="1"/>
      <c r="AW105" s="1"/>
      <c r="AX105" s="1"/>
      <c r="AY105" s="1"/>
      <c r="AZ105" s="1"/>
      <c r="BA105" s="1"/>
      <c r="BB105" s="1"/>
      <c r="BC105" s="1"/>
      <c r="BD105" s="1"/>
    </row>
    <row r="106" spans="1:56" ht="15" customHeight="1" x14ac:dyDescent="0.25">
      <c r="A106" s="3"/>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
      <c r="AV106" s="1"/>
      <c r="AW106" s="1"/>
      <c r="AX106" s="1"/>
      <c r="AY106" s="1"/>
      <c r="AZ106" s="1"/>
      <c r="BA106" s="1"/>
      <c r="BB106" s="1"/>
      <c r="BC106" s="1"/>
      <c r="BD106" s="1"/>
    </row>
    <row r="107" spans="1:56" ht="15" customHeight="1" x14ac:dyDescent="0.25">
      <c r="A107" s="39">
        <v>11</v>
      </c>
      <c r="B107" s="155" t="s">
        <v>58</v>
      </c>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4"/>
      <c r="AR107" s="14"/>
      <c r="AS107" s="14"/>
      <c r="AT107" s="14"/>
      <c r="AU107" s="1"/>
      <c r="AV107" s="1"/>
      <c r="AW107" s="1"/>
      <c r="AX107" s="1"/>
      <c r="AY107" s="1"/>
      <c r="AZ107" s="1"/>
      <c r="BA107" s="1"/>
      <c r="BB107" s="1"/>
      <c r="BC107" s="1"/>
      <c r="BD107" s="1"/>
    </row>
    <row r="108" spans="1:56" ht="15" customHeight="1" x14ac:dyDescent="0.25">
      <c r="A108" s="3"/>
      <c r="B108" s="90" t="s">
        <v>59</v>
      </c>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14"/>
      <c r="AR108" s="14"/>
      <c r="AS108" s="14"/>
      <c r="AT108" s="14"/>
      <c r="AU108" s="1"/>
      <c r="AV108" s="1"/>
      <c r="AW108" s="1"/>
      <c r="AX108" s="1"/>
      <c r="AY108" s="1"/>
      <c r="AZ108" s="1"/>
      <c r="BA108" s="1"/>
      <c r="BB108" s="1"/>
      <c r="BC108" s="1"/>
      <c r="BD108" s="1"/>
    </row>
    <row r="109" spans="1:56" ht="15" customHeight="1" x14ac:dyDescent="0.25">
      <c r="A109" s="84"/>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83"/>
      <c r="AR109" s="83"/>
      <c r="AS109" s="83"/>
      <c r="AT109" s="83"/>
      <c r="AU109" s="1"/>
      <c r="AV109" s="1"/>
      <c r="AW109" s="1"/>
      <c r="AX109" s="1"/>
      <c r="AY109" s="1"/>
      <c r="AZ109" s="1"/>
      <c r="BA109" s="1"/>
      <c r="BB109" s="1"/>
      <c r="BC109" s="1"/>
      <c r="BD109" s="1"/>
    </row>
    <row r="110" spans="1:56" ht="15" customHeight="1" x14ac:dyDescent="0.25">
      <c r="A110" s="3"/>
      <c r="B110" s="14"/>
      <c r="C110" s="103" t="s">
        <v>32</v>
      </c>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4"/>
      <c r="AR110" s="14"/>
      <c r="AS110" s="14"/>
      <c r="AT110" s="14"/>
      <c r="AU110" s="1"/>
      <c r="AV110" s="1"/>
      <c r="AW110" s="1"/>
      <c r="AX110" s="1"/>
      <c r="AY110" s="1"/>
      <c r="AZ110" s="1"/>
      <c r="BA110" s="1"/>
      <c r="BB110" s="1"/>
      <c r="BC110" s="1"/>
      <c r="BD110" s="1"/>
    </row>
    <row r="111" spans="1:56" ht="2.25" customHeight="1" x14ac:dyDescent="0.25">
      <c r="A111" s="3"/>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
      <c r="AV111" s="1"/>
      <c r="AW111" s="1"/>
      <c r="AX111" s="1"/>
      <c r="AY111" s="1"/>
      <c r="AZ111" s="1"/>
      <c r="BA111" s="1"/>
      <c r="BB111" s="1"/>
      <c r="BC111" s="1"/>
      <c r="BD111" s="1"/>
    </row>
    <row r="112" spans="1:56" ht="15" customHeight="1" x14ac:dyDescent="0.25">
      <c r="A112" s="3"/>
      <c r="B112" s="14"/>
      <c r="C112" s="103" t="s">
        <v>33</v>
      </c>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4"/>
      <c r="AR112" s="14"/>
      <c r="AS112" s="14"/>
      <c r="AT112" s="14"/>
      <c r="AU112" s="1"/>
      <c r="AV112" s="1"/>
      <c r="AW112" s="1"/>
      <c r="AX112" s="1"/>
      <c r="AY112" s="1"/>
      <c r="AZ112" s="1"/>
      <c r="BA112" s="1"/>
      <c r="BB112" s="1"/>
      <c r="BC112" s="1"/>
      <c r="BD112" s="1"/>
    </row>
    <row r="113" spans="1:56" ht="15" customHeight="1" x14ac:dyDescent="0.25">
      <c r="A113" s="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
      <c r="AV113" s="1"/>
      <c r="AW113" s="1"/>
      <c r="AX113" s="1"/>
      <c r="AY113" s="1"/>
      <c r="AZ113" s="1"/>
      <c r="BA113" s="1"/>
      <c r="BB113" s="1"/>
      <c r="BC113" s="1"/>
      <c r="BD113" s="1"/>
    </row>
    <row r="114" spans="1:56" ht="15" customHeight="1" x14ac:dyDescent="0.25">
      <c r="A114" s="39">
        <v>12</v>
      </c>
      <c r="B114" s="155" t="s">
        <v>60</v>
      </c>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4"/>
      <c r="AR114" s="14"/>
      <c r="AS114" s="14"/>
      <c r="AT114" s="14"/>
      <c r="AU114" s="1"/>
      <c r="AV114" s="1"/>
      <c r="AW114" s="1"/>
      <c r="AX114" s="1"/>
      <c r="AY114" s="1"/>
      <c r="AZ114" s="1"/>
      <c r="BA114" s="1"/>
      <c r="BB114" s="1"/>
      <c r="BC114" s="1"/>
      <c r="BD114" s="1"/>
    </row>
    <row r="115" spans="1:56" ht="15" customHeight="1" x14ac:dyDescent="0.25">
      <c r="A115" s="39"/>
      <c r="B115" s="20"/>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
      <c r="AV115" s="1"/>
      <c r="AW115" s="1"/>
      <c r="AX115" s="1"/>
      <c r="AY115" s="1"/>
      <c r="AZ115" s="1"/>
      <c r="BA115" s="1"/>
      <c r="BB115" s="1"/>
      <c r="BC115" s="1"/>
      <c r="BD115" s="1"/>
    </row>
    <row r="116" spans="1:56" ht="15" customHeight="1" x14ac:dyDescent="0.25">
      <c r="A116" s="3"/>
      <c r="B116" s="135" t="s">
        <v>61</v>
      </c>
      <c r="C116" s="103"/>
      <c r="D116" s="103"/>
      <c r="E116" s="103"/>
      <c r="F116" s="103"/>
      <c r="G116" s="103"/>
      <c r="H116" s="103"/>
      <c r="I116" s="103"/>
      <c r="J116" s="103"/>
      <c r="K116" s="103"/>
      <c r="L116" s="103"/>
      <c r="M116" s="103"/>
      <c r="N116" s="103"/>
      <c r="O116" s="103"/>
      <c r="P116" s="14"/>
      <c r="Q116" s="139"/>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8"/>
      <c r="AQ116" s="14"/>
      <c r="AR116" s="14"/>
      <c r="AS116" s="14"/>
      <c r="AT116" s="14"/>
      <c r="AU116" s="1"/>
      <c r="AV116" s="1"/>
      <c r="AW116" s="1"/>
      <c r="AX116" s="1"/>
      <c r="AY116" s="1"/>
      <c r="AZ116" s="1"/>
      <c r="BA116" s="1"/>
      <c r="BB116" s="1"/>
      <c r="BC116" s="1"/>
      <c r="BD116" s="1"/>
    </row>
    <row r="117" spans="1:56" ht="2.25" customHeight="1" x14ac:dyDescent="0.25">
      <c r="A117" s="3"/>
      <c r="B117" s="14"/>
      <c r="C117" s="14"/>
      <c r="D117" s="14"/>
      <c r="E117" s="14"/>
      <c r="F117" s="14"/>
      <c r="G117" s="14"/>
      <c r="H117" s="14"/>
      <c r="I117" s="14"/>
      <c r="J117" s="14"/>
      <c r="K117" s="14"/>
      <c r="L117" s="14"/>
      <c r="M117" s="14"/>
      <c r="N117" s="14"/>
      <c r="O117" s="14"/>
      <c r="P117" s="14"/>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14"/>
      <c r="AR117" s="14"/>
      <c r="AS117" s="14"/>
      <c r="AT117" s="14"/>
      <c r="AU117" s="1"/>
      <c r="AV117" s="1"/>
      <c r="AW117" s="1"/>
      <c r="AX117" s="1"/>
      <c r="AY117" s="1"/>
      <c r="AZ117" s="1"/>
      <c r="BA117" s="1"/>
      <c r="BB117" s="1"/>
      <c r="BC117" s="1"/>
      <c r="BD117" s="1"/>
    </row>
    <row r="118" spans="1:56" ht="15" customHeight="1" x14ac:dyDescent="0.25">
      <c r="A118" s="3"/>
      <c r="B118" s="135" t="s">
        <v>36</v>
      </c>
      <c r="C118" s="103"/>
      <c r="D118" s="103"/>
      <c r="E118" s="103"/>
      <c r="F118" s="103"/>
      <c r="G118" s="103"/>
      <c r="H118" s="103"/>
      <c r="I118" s="103"/>
      <c r="J118" s="103"/>
      <c r="K118" s="103"/>
      <c r="L118" s="103"/>
      <c r="M118" s="103"/>
      <c r="N118" s="103"/>
      <c r="O118" s="103"/>
      <c r="P118" s="14"/>
      <c r="Q118" s="139"/>
      <c r="R118" s="140"/>
      <c r="S118" s="140"/>
      <c r="T118" s="140"/>
      <c r="U118" s="140"/>
      <c r="V118" s="140"/>
      <c r="W118" s="140"/>
      <c r="X118" s="140"/>
      <c r="Y118" s="140"/>
      <c r="Z118" s="140"/>
      <c r="AA118" s="140"/>
      <c r="AB118" s="140"/>
      <c r="AC118" s="140"/>
      <c r="AD118" s="140"/>
      <c r="AE118" s="140"/>
      <c r="AF118" s="140"/>
      <c r="AG118" s="140"/>
      <c r="AH118" s="140"/>
      <c r="AI118" s="140"/>
      <c r="AJ118" s="140"/>
      <c r="AK118" s="141"/>
      <c r="AL118" s="40"/>
      <c r="AM118" s="136"/>
      <c r="AN118" s="137"/>
      <c r="AO118" s="137"/>
      <c r="AP118" s="138"/>
      <c r="AQ118" s="14"/>
      <c r="AR118" s="14"/>
      <c r="AS118" s="14"/>
      <c r="AT118" s="14"/>
      <c r="AU118" s="1"/>
      <c r="AV118" s="1"/>
      <c r="AW118" s="1"/>
      <c r="AX118" s="1"/>
      <c r="AY118" s="1"/>
      <c r="AZ118" s="1"/>
      <c r="BA118" s="1"/>
      <c r="BB118" s="1"/>
      <c r="BC118" s="1"/>
      <c r="BD118" s="1"/>
    </row>
    <row r="119" spans="1:56" ht="2.25" customHeight="1" x14ac:dyDescent="0.25">
      <c r="A119" s="3"/>
      <c r="B119" s="14"/>
      <c r="C119" s="14"/>
      <c r="D119" s="14"/>
      <c r="E119" s="14"/>
      <c r="F119" s="14"/>
      <c r="G119" s="14"/>
      <c r="H119" s="14"/>
      <c r="I119" s="14"/>
      <c r="J119" s="14"/>
      <c r="K119" s="14"/>
      <c r="L119" s="14"/>
      <c r="M119" s="14"/>
      <c r="N119" s="14"/>
      <c r="O119" s="14"/>
      <c r="P119" s="14"/>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14"/>
      <c r="AR119" s="14"/>
      <c r="AS119" s="14"/>
      <c r="AT119" s="14"/>
      <c r="AU119" s="1"/>
      <c r="AV119" s="1"/>
      <c r="AW119" s="1"/>
      <c r="AX119" s="1"/>
      <c r="AY119" s="1"/>
      <c r="AZ119" s="1"/>
      <c r="BA119" s="1"/>
      <c r="BB119" s="1"/>
      <c r="BC119" s="1"/>
      <c r="BD119" s="1"/>
    </row>
    <row r="120" spans="1:56" ht="15" customHeight="1" x14ac:dyDescent="0.25">
      <c r="A120" s="3"/>
      <c r="B120" s="135" t="s">
        <v>37</v>
      </c>
      <c r="C120" s="103"/>
      <c r="D120" s="103"/>
      <c r="E120" s="103"/>
      <c r="F120" s="103"/>
      <c r="G120" s="103"/>
      <c r="H120" s="103"/>
      <c r="I120" s="103"/>
      <c r="J120" s="103"/>
      <c r="K120" s="103"/>
      <c r="L120" s="103"/>
      <c r="M120" s="103"/>
      <c r="N120" s="103"/>
      <c r="O120" s="103"/>
      <c r="P120" s="14"/>
      <c r="Q120" s="136"/>
      <c r="R120" s="137"/>
      <c r="S120" s="137"/>
      <c r="T120" s="138"/>
      <c r="U120" s="40"/>
      <c r="V120" s="139"/>
      <c r="W120" s="140"/>
      <c r="X120" s="140"/>
      <c r="Y120" s="140"/>
      <c r="Z120" s="140"/>
      <c r="AA120" s="140"/>
      <c r="AB120" s="140"/>
      <c r="AC120" s="140"/>
      <c r="AD120" s="140"/>
      <c r="AE120" s="140"/>
      <c r="AF120" s="140"/>
      <c r="AG120" s="140"/>
      <c r="AH120" s="140"/>
      <c r="AI120" s="140"/>
      <c r="AJ120" s="140"/>
      <c r="AK120" s="140"/>
      <c r="AL120" s="140"/>
      <c r="AM120" s="140"/>
      <c r="AN120" s="140"/>
      <c r="AO120" s="140"/>
      <c r="AP120" s="141"/>
      <c r="AQ120" s="14"/>
      <c r="AR120" s="14"/>
      <c r="AS120" s="14"/>
      <c r="AT120" s="14"/>
      <c r="AU120" s="1"/>
      <c r="AV120" s="1"/>
      <c r="AW120" s="1"/>
      <c r="AX120" s="1"/>
      <c r="AY120" s="1"/>
      <c r="AZ120" s="1"/>
      <c r="BA120" s="1"/>
      <c r="BB120" s="1"/>
      <c r="BC120" s="1"/>
      <c r="BD120" s="1"/>
    </row>
    <row r="121" spans="1:56" ht="2.25" customHeight="1" x14ac:dyDescent="0.25">
      <c r="A121" s="3"/>
      <c r="B121" s="14"/>
      <c r="C121" s="14"/>
      <c r="D121" s="14"/>
      <c r="E121" s="14"/>
      <c r="F121" s="14"/>
      <c r="G121" s="14"/>
      <c r="H121" s="14"/>
      <c r="I121" s="14"/>
      <c r="J121" s="14"/>
      <c r="K121" s="14"/>
      <c r="L121" s="14"/>
      <c r="M121" s="14"/>
      <c r="N121" s="14"/>
      <c r="O121" s="14"/>
      <c r="P121" s="14"/>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14"/>
      <c r="AR121" s="14"/>
      <c r="AS121" s="14"/>
      <c r="AT121" s="14"/>
      <c r="AU121" s="1"/>
      <c r="AV121" s="1"/>
      <c r="AW121" s="1"/>
      <c r="AX121" s="1"/>
      <c r="AY121" s="1"/>
      <c r="AZ121" s="1"/>
      <c r="BA121" s="1"/>
      <c r="BB121" s="1"/>
      <c r="BC121" s="1"/>
      <c r="BD121" s="1"/>
    </row>
    <row r="122" spans="1:56" ht="15" customHeight="1" x14ac:dyDescent="0.25">
      <c r="A122" s="3"/>
      <c r="B122" s="135" t="s">
        <v>62</v>
      </c>
      <c r="C122" s="103"/>
      <c r="D122" s="103"/>
      <c r="E122" s="103"/>
      <c r="F122" s="103"/>
      <c r="G122" s="103"/>
      <c r="H122" s="103"/>
      <c r="I122" s="103"/>
      <c r="J122" s="103"/>
      <c r="K122" s="103"/>
      <c r="L122" s="103"/>
      <c r="M122" s="103"/>
      <c r="N122" s="103"/>
      <c r="O122" s="103"/>
      <c r="P122" s="14"/>
      <c r="Q122" s="139"/>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8"/>
      <c r="AQ122" s="14"/>
      <c r="AR122" s="14"/>
      <c r="AS122" s="14"/>
      <c r="AT122" s="14"/>
      <c r="AU122" s="1"/>
      <c r="AV122" s="1"/>
      <c r="AW122" s="1"/>
      <c r="AX122" s="1"/>
      <c r="AY122" s="1"/>
      <c r="AZ122" s="1"/>
      <c r="BA122" s="1"/>
      <c r="BB122" s="1"/>
      <c r="BC122" s="1"/>
      <c r="BD122" s="1"/>
    </row>
    <row r="123" spans="1:56" ht="2.25" customHeight="1" x14ac:dyDescent="0.25">
      <c r="A123" s="3"/>
      <c r="B123" s="14"/>
      <c r="C123" s="14"/>
      <c r="D123" s="14"/>
      <c r="E123" s="14"/>
      <c r="F123" s="14"/>
      <c r="G123" s="14"/>
      <c r="H123" s="14"/>
      <c r="I123" s="14"/>
      <c r="J123" s="14"/>
      <c r="K123" s="14"/>
      <c r="L123" s="14"/>
      <c r="M123" s="14"/>
      <c r="N123" s="14"/>
      <c r="O123" s="14"/>
      <c r="P123" s="14"/>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14"/>
      <c r="AR123" s="14"/>
      <c r="AS123" s="14"/>
      <c r="AT123" s="14"/>
      <c r="AU123" s="1"/>
      <c r="AV123" s="1"/>
      <c r="AW123" s="1"/>
      <c r="AX123" s="1"/>
      <c r="AY123" s="1"/>
      <c r="AZ123" s="1"/>
      <c r="BA123" s="1"/>
      <c r="BB123" s="1"/>
      <c r="BC123" s="1"/>
      <c r="BD123" s="1"/>
    </row>
    <row r="124" spans="1:56" ht="15" customHeight="1" x14ac:dyDescent="0.25">
      <c r="A124" s="3"/>
      <c r="B124" s="135" t="s">
        <v>63</v>
      </c>
      <c r="C124" s="103"/>
      <c r="D124" s="103"/>
      <c r="E124" s="103"/>
      <c r="F124" s="103"/>
      <c r="G124" s="103"/>
      <c r="H124" s="103"/>
      <c r="I124" s="103"/>
      <c r="J124" s="103"/>
      <c r="K124" s="103"/>
      <c r="L124" s="103"/>
      <c r="M124" s="103"/>
      <c r="N124" s="103"/>
      <c r="O124" s="103"/>
      <c r="P124" s="14"/>
      <c r="Q124" s="139"/>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8"/>
      <c r="AQ124" s="14"/>
      <c r="AR124" s="14"/>
      <c r="AS124" s="14"/>
      <c r="AT124" s="14"/>
      <c r="AU124" s="1"/>
      <c r="AV124" s="1"/>
      <c r="AW124" s="1"/>
      <c r="AX124" s="1"/>
      <c r="AY124" s="1"/>
      <c r="AZ124" s="1"/>
      <c r="BA124" s="1"/>
      <c r="BB124" s="1"/>
      <c r="BC124" s="1"/>
      <c r="BD124" s="1"/>
    </row>
    <row r="125" spans="1:56" ht="2.25" customHeight="1" x14ac:dyDescent="0.25">
      <c r="A125" s="3"/>
      <c r="B125" s="14"/>
      <c r="C125" s="14"/>
      <c r="D125" s="14"/>
      <c r="E125" s="14"/>
      <c r="F125" s="14"/>
      <c r="G125" s="14"/>
      <c r="H125" s="14"/>
      <c r="I125" s="14"/>
      <c r="J125" s="14"/>
      <c r="K125" s="14"/>
      <c r="L125" s="14"/>
      <c r="M125" s="14"/>
      <c r="N125" s="14"/>
      <c r="O125" s="14"/>
      <c r="P125" s="14"/>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14"/>
      <c r="AR125" s="14"/>
      <c r="AS125" s="14"/>
      <c r="AT125" s="14"/>
      <c r="AU125" s="1"/>
      <c r="AV125" s="1"/>
      <c r="AW125" s="1"/>
      <c r="AX125" s="1"/>
      <c r="AY125" s="1"/>
      <c r="AZ125" s="1"/>
      <c r="BA125" s="1"/>
      <c r="BB125" s="1"/>
      <c r="BC125" s="1"/>
      <c r="BD125" s="1"/>
    </row>
    <row r="126" spans="1:56" ht="15" customHeight="1" x14ac:dyDescent="0.25">
      <c r="A126" s="3"/>
      <c r="B126" s="135" t="s">
        <v>64</v>
      </c>
      <c r="C126" s="103"/>
      <c r="D126" s="103"/>
      <c r="E126" s="103"/>
      <c r="F126" s="103"/>
      <c r="G126" s="103"/>
      <c r="H126" s="103"/>
      <c r="I126" s="103"/>
      <c r="J126" s="103"/>
      <c r="K126" s="103"/>
      <c r="L126" s="103"/>
      <c r="M126" s="103"/>
      <c r="N126" s="103"/>
      <c r="O126" s="103"/>
      <c r="P126" s="14"/>
      <c r="Q126" s="139"/>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8"/>
      <c r="AQ126" s="14"/>
      <c r="AR126" s="14"/>
      <c r="AS126" s="14"/>
      <c r="AT126" s="14"/>
      <c r="AU126" s="1"/>
      <c r="AV126" s="1"/>
      <c r="AW126" s="1"/>
      <c r="AX126" s="1"/>
      <c r="AY126" s="1"/>
      <c r="AZ126" s="1"/>
      <c r="BA126" s="1"/>
      <c r="BB126" s="1"/>
      <c r="BC126" s="1"/>
      <c r="BD126" s="1"/>
    </row>
    <row r="127" spans="1:56" ht="15" customHeight="1" x14ac:dyDescent="0.25">
      <c r="A127" s="3">
        <v>13</v>
      </c>
      <c r="B127" s="102" t="s">
        <v>65</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4"/>
      <c r="AR127" s="14"/>
      <c r="AS127" s="14"/>
      <c r="AT127" s="14"/>
      <c r="AU127" s="1"/>
      <c r="AV127" s="1"/>
      <c r="AW127" s="1"/>
      <c r="AX127" s="1"/>
      <c r="AY127" s="1"/>
      <c r="AZ127" s="1"/>
      <c r="BA127" s="1"/>
      <c r="BB127" s="1"/>
      <c r="BC127" s="1"/>
      <c r="BD127" s="1"/>
    </row>
    <row r="128" spans="1:56" ht="15" customHeight="1" x14ac:dyDescent="0.25">
      <c r="A128" s="3"/>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4"/>
      <c r="AR128" s="14"/>
      <c r="AS128" s="14"/>
      <c r="AT128" s="14"/>
      <c r="AU128" s="1"/>
      <c r="AV128" s="1"/>
      <c r="AW128" s="1"/>
      <c r="AX128" s="1"/>
      <c r="AY128" s="1"/>
      <c r="AZ128" s="1"/>
      <c r="BA128" s="1"/>
      <c r="BB128" s="1"/>
      <c r="BC128" s="1"/>
      <c r="BD128" s="1"/>
    </row>
    <row r="129" spans="1:56" ht="15" customHeight="1" x14ac:dyDescent="0.25">
      <c r="A129" s="39"/>
      <c r="B129" s="20"/>
      <c r="C129" s="14"/>
      <c r="D129" s="14"/>
      <c r="E129" s="14"/>
      <c r="F129" s="14"/>
      <c r="G129" s="14"/>
      <c r="H129" s="14"/>
      <c r="I129" s="19"/>
      <c r="J129" s="19"/>
      <c r="K129" s="19"/>
      <c r="L129" s="19"/>
      <c r="M129" s="19"/>
      <c r="N129" s="19"/>
      <c r="O129" s="19"/>
      <c r="P129" s="19"/>
      <c r="Q129" s="19"/>
      <c r="R129" s="19"/>
      <c r="S129" s="19"/>
      <c r="T129" s="19"/>
      <c r="U129" s="19"/>
      <c r="V129" s="19"/>
      <c r="W129" s="19"/>
      <c r="X129" s="19"/>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
      <c r="AV129" s="1"/>
      <c r="AW129" s="1"/>
      <c r="AX129" s="1"/>
      <c r="AY129" s="1"/>
      <c r="AZ129" s="1"/>
      <c r="BA129" s="1"/>
      <c r="BB129" s="1"/>
      <c r="BC129" s="1"/>
      <c r="BD129" s="1"/>
    </row>
    <row r="130" spans="1:56" ht="15" customHeight="1" x14ac:dyDescent="0.25">
      <c r="A130" s="3"/>
      <c r="B130" s="14"/>
      <c r="C130" s="135" t="s">
        <v>66</v>
      </c>
      <c r="D130" s="103"/>
      <c r="E130" s="103"/>
      <c r="F130" s="103"/>
      <c r="G130" s="103"/>
      <c r="H130" s="14"/>
      <c r="I130" s="64"/>
      <c r="J130" s="64"/>
      <c r="K130" s="64"/>
      <c r="L130" s="65"/>
      <c r="M130" s="64"/>
      <c r="N130" s="64"/>
      <c r="O130" s="64"/>
      <c r="P130" s="65"/>
      <c r="Q130" s="64"/>
      <c r="R130" s="64"/>
      <c r="S130" s="64"/>
      <c r="T130" s="65"/>
      <c r="U130" s="64"/>
      <c r="V130" s="64"/>
      <c r="W130" s="64"/>
      <c r="X130" s="65"/>
      <c r="Y130" s="26"/>
      <c r="Z130" s="26"/>
      <c r="AA130" s="26"/>
      <c r="AB130" s="26"/>
      <c r="AC130" s="26"/>
      <c r="AD130" s="26"/>
      <c r="AE130" s="26"/>
      <c r="AF130" s="26"/>
      <c r="AG130" s="26"/>
      <c r="AH130" s="26"/>
      <c r="AI130" s="26"/>
      <c r="AJ130" s="26"/>
      <c r="AK130" s="26"/>
      <c r="AL130" s="26"/>
      <c r="AM130" s="26"/>
      <c r="AN130" s="26"/>
      <c r="AO130" s="26"/>
      <c r="AP130" s="26"/>
      <c r="AQ130" s="14"/>
      <c r="AR130" s="14"/>
      <c r="AS130" s="14"/>
      <c r="AT130" s="14"/>
      <c r="AU130" s="1"/>
      <c r="AV130" s="1"/>
      <c r="AW130" s="1"/>
      <c r="AX130" s="1"/>
      <c r="AY130" s="1"/>
      <c r="AZ130" s="1"/>
      <c r="BA130" s="1"/>
      <c r="BB130" s="1"/>
      <c r="BC130" s="1"/>
      <c r="BD130" s="1"/>
    </row>
    <row r="131" spans="1:56" ht="2.25" customHeight="1" x14ac:dyDescent="0.25">
      <c r="A131" s="39"/>
      <c r="B131" s="20"/>
      <c r="C131" s="14"/>
      <c r="D131" s="14"/>
      <c r="E131" s="14"/>
      <c r="F131" s="14"/>
      <c r="G131" s="14"/>
      <c r="H131" s="14"/>
      <c r="I131" s="66"/>
      <c r="J131" s="66"/>
      <c r="K131" s="66"/>
      <c r="L131" s="66"/>
      <c r="M131" s="66"/>
      <c r="N131" s="66"/>
      <c r="O131" s="66"/>
      <c r="P131" s="66"/>
      <c r="Q131" s="66"/>
      <c r="R131" s="66"/>
      <c r="S131" s="66"/>
      <c r="T131" s="66"/>
      <c r="U131" s="66"/>
      <c r="V131" s="66"/>
      <c r="W131" s="66"/>
      <c r="X131" s="66"/>
      <c r="Y131" s="44"/>
      <c r="Z131" s="44"/>
      <c r="AA131" s="44"/>
      <c r="AB131" s="44"/>
      <c r="AC131" s="14"/>
      <c r="AD131" s="14"/>
      <c r="AE131" s="14"/>
      <c r="AF131" s="14"/>
      <c r="AG131" s="14"/>
      <c r="AH131" s="14"/>
      <c r="AI131" s="14"/>
      <c r="AJ131" s="14"/>
      <c r="AK131" s="14"/>
      <c r="AL131" s="14"/>
      <c r="AM131" s="14"/>
      <c r="AN131" s="14"/>
      <c r="AO131" s="14"/>
      <c r="AP131" s="14"/>
      <c r="AQ131" s="14"/>
      <c r="AR131" s="14"/>
      <c r="AS131" s="14"/>
      <c r="AT131" s="14"/>
      <c r="AU131" s="1"/>
      <c r="AV131" s="1"/>
      <c r="AW131" s="1"/>
      <c r="AX131" s="1"/>
      <c r="AY131" s="1"/>
      <c r="AZ131" s="1"/>
      <c r="BA131" s="1"/>
      <c r="BB131" s="1"/>
      <c r="BC131" s="1"/>
      <c r="BD131" s="1"/>
    </row>
    <row r="132" spans="1:56" ht="15" customHeight="1" x14ac:dyDescent="0.25">
      <c r="A132" s="3"/>
      <c r="B132" s="14"/>
      <c r="C132" s="135" t="s">
        <v>67</v>
      </c>
      <c r="D132" s="103"/>
      <c r="E132" s="103"/>
      <c r="F132" s="103"/>
      <c r="G132" s="103"/>
      <c r="H132" s="14"/>
      <c r="I132" s="64"/>
      <c r="J132" s="64"/>
      <c r="K132" s="64"/>
      <c r="L132" s="65"/>
      <c r="M132" s="64"/>
      <c r="N132" s="64"/>
      <c r="O132" s="64"/>
      <c r="P132" s="65"/>
      <c r="Q132" s="19"/>
      <c r="R132" s="19"/>
      <c r="S132" s="19"/>
      <c r="T132" s="19"/>
      <c r="U132" s="19"/>
      <c r="V132" s="19"/>
      <c r="W132" s="19"/>
      <c r="X132" s="19"/>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
      <c r="AV132" s="1"/>
      <c r="AW132" s="1"/>
      <c r="AX132" s="1"/>
      <c r="AY132" s="1"/>
      <c r="AZ132" s="1"/>
      <c r="BA132" s="1"/>
      <c r="BB132" s="1"/>
      <c r="BC132" s="1"/>
      <c r="BD132" s="1"/>
    </row>
    <row r="133" spans="1:56" ht="15" customHeight="1" x14ac:dyDescent="0.25">
      <c r="A133" s="3"/>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
      <c r="AV133" s="1"/>
      <c r="AW133" s="1"/>
      <c r="AX133" s="1"/>
      <c r="AY133" s="1"/>
      <c r="AZ133" s="1"/>
      <c r="BA133" s="1"/>
      <c r="BB133" s="1"/>
      <c r="BC133" s="1"/>
      <c r="BD133" s="1"/>
    </row>
    <row r="134" spans="1:56" ht="15" customHeight="1" x14ac:dyDescent="0.25">
      <c r="A134" s="39">
        <v>14</v>
      </c>
      <c r="B134" s="101" t="s">
        <v>68</v>
      </c>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4"/>
      <c r="AR134" s="14"/>
      <c r="AS134" s="14"/>
      <c r="AT134" s="14"/>
      <c r="AU134" s="1"/>
      <c r="AV134" s="1"/>
      <c r="AW134" s="1"/>
      <c r="AX134" s="1"/>
      <c r="AY134" s="1"/>
      <c r="AZ134" s="1"/>
      <c r="BA134" s="1"/>
      <c r="BB134" s="1"/>
      <c r="BC134" s="1"/>
      <c r="BD134" s="1"/>
    </row>
    <row r="135" spans="1:56" ht="15" customHeight="1" x14ac:dyDescent="0.25">
      <c r="A135" s="3"/>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
      <c r="AV135" s="1"/>
      <c r="AW135" s="1"/>
      <c r="AX135" s="1"/>
      <c r="AY135" s="1"/>
      <c r="AZ135" s="1"/>
      <c r="BA135" s="1"/>
      <c r="BB135" s="1"/>
      <c r="BC135" s="1"/>
      <c r="BD135" s="1"/>
    </row>
    <row r="136" spans="1:56" ht="15" customHeight="1" x14ac:dyDescent="0.25">
      <c r="A136" s="3"/>
      <c r="B136" s="67"/>
      <c r="C136" s="68"/>
      <c r="D136" s="68"/>
      <c r="E136" s="68"/>
      <c r="F136" s="69"/>
      <c r="G136" s="68"/>
      <c r="H136" s="68"/>
      <c r="I136" s="68"/>
      <c r="J136" s="69"/>
      <c r="K136" s="68"/>
      <c r="L136" s="68"/>
      <c r="M136" s="68"/>
      <c r="N136" s="14"/>
      <c r="O136" s="14"/>
      <c r="P136" s="14"/>
      <c r="Q136" s="14"/>
      <c r="R136" s="14"/>
      <c r="S136" s="14"/>
      <c r="T136" s="14"/>
      <c r="U136" s="14"/>
      <c r="V136" s="14"/>
      <c r="W136" s="14"/>
      <c r="X136" s="14"/>
      <c r="Y136" s="14"/>
      <c r="Z136" s="14"/>
      <c r="AA136" s="14"/>
      <c r="AB136" s="14"/>
      <c r="AC136" s="41"/>
      <c r="AD136" s="41"/>
      <c r="AE136" s="41"/>
      <c r="AF136" s="41"/>
      <c r="AG136" s="41"/>
      <c r="AH136" s="41"/>
      <c r="AI136" s="41"/>
      <c r="AJ136" s="41"/>
      <c r="AK136" s="41"/>
      <c r="AL136" s="41"/>
      <c r="AM136" s="41"/>
      <c r="AN136" s="41"/>
      <c r="AO136" s="41"/>
      <c r="AP136" s="41"/>
      <c r="AQ136" s="14"/>
      <c r="AR136" s="14"/>
      <c r="AS136" s="14"/>
      <c r="AT136" s="14"/>
      <c r="AU136" s="1"/>
      <c r="AV136" s="1"/>
      <c r="AW136" s="1"/>
      <c r="AX136" s="1"/>
      <c r="AY136" s="1"/>
      <c r="AZ136" s="1"/>
      <c r="BA136" s="1"/>
      <c r="BB136" s="1"/>
      <c r="BC136" s="1"/>
      <c r="BD136" s="1"/>
    </row>
    <row r="137" spans="1:56" ht="15" customHeight="1" x14ac:dyDescent="0.25">
      <c r="A137" s="3"/>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
      <c r="AV137" s="1"/>
      <c r="AW137" s="1"/>
      <c r="AX137" s="1"/>
      <c r="AY137" s="1"/>
      <c r="AZ137" s="1"/>
      <c r="BA137" s="1"/>
      <c r="BB137" s="1"/>
      <c r="BC137" s="1"/>
      <c r="BD137" s="1"/>
    </row>
    <row r="138" spans="1:56" ht="30" customHeight="1" x14ac:dyDescent="0.25">
      <c r="A138" s="39">
        <v>15</v>
      </c>
      <c r="B138" s="169" t="s">
        <v>221</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4"/>
      <c r="AR138" s="14"/>
      <c r="AS138" s="14"/>
      <c r="AT138" s="14"/>
      <c r="AU138" s="1"/>
      <c r="AV138" s="1"/>
      <c r="AW138" s="1"/>
      <c r="AX138" s="1"/>
      <c r="AY138" s="1"/>
      <c r="AZ138" s="1"/>
      <c r="BA138" s="1"/>
      <c r="BB138" s="1"/>
      <c r="BC138" s="1"/>
      <c r="BD138" s="1"/>
    </row>
    <row r="139" spans="1:56" ht="2.25" customHeight="1" x14ac:dyDescent="0.25">
      <c r="A139" s="3"/>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
      <c r="AV139" s="1"/>
      <c r="AW139" s="1"/>
      <c r="AX139" s="1"/>
      <c r="AY139" s="1"/>
      <c r="AZ139" s="1"/>
      <c r="BA139" s="1"/>
      <c r="BB139" s="1"/>
      <c r="BC139" s="1"/>
      <c r="BD139" s="1"/>
    </row>
    <row r="140" spans="1:56" ht="15" customHeight="1" x14ac:dyDescent="0.25">
      <c r="A140" s="3"/>
      <c r="B140" s="20"/>
      <c r="C140" s="23" t="s">
        <v>69</v>
      </c>
      <c r="D140" s="23"/>
      <c r="E140" s="23"/>
      <c r="F140" s="23"/>
      <c r="G140" s="23"/>
      <c r="H140" s="23"/>
      <c r="I140" s="23"/>
      <c r="J140" s="23"/>
      <c r="K140" s="23"/>
      <c r="L140" s="23"/>
      <c r="M140" s="23"/>
      <c r="N140" s="23"/>
      <c r="O140" s="23"/>
      <c r="P140" s="23"/>
      <c r="Q140" s="23"/>
      <c r="R140" s="23"/>
      <c r="S140" s="23"/>
      <c r="T140" s="23"/>
      <c r="U140" s="23"/>
      <c r="V140" s="23"/>
      <c r="W140" s="23"/>
      <c r="X140" s="23"/>
      <c r="Y140" s="23"/>
      <c r="Z140" s="14"/>
      <c r="AA140" s="14"/>
      <c r="AB140" s="14"/>
      <c r="AC140" s="42"/>
      <c r="AD140" s="205"/>
      <c r="AE140" s="206"/>
      <c r="AF140" s="206"/>
      <c r="AG140" s="206"/>
      <c r="AH140" s="206"/>
      <c r="AI140" s="206"/>
      <c r="AJ140" s="206"/>
      <c r="AK140" s="206"/>
      <c r="AL140" s="206"/>
      <c r="AM140" s="206"/>
      <c r="AN140" s="206"/>
      <c r="AO140" s="206"/>
      <c r="AP140" s="207"/>
      <c r="AQ140" s="14"/>
      <c r="AR140" s="14"/>
      <c r="AS140" s="14"/>
      <c r="AT140" s="14"/>
      <c r="AU140" s="1"/>
      <c r="AV140" s="1"/>
      <c r="AW140" s="1"/>
      <c r="AX140" s="1"/>
      <c r="AY140" s="1"/>
      <c r="AZ140" s="1"/>
      <c r="BA140" s="1"/>
      <c r="BB140" s="1"/>
      <c r="BC140" s="1"/>
      <c r="BD140" s="1"/>
    </row>
    <row r="141" spans="1:56" ht="15" hidden="1" customHeight="1" x14ac:dyDescent="0.25">
      <c r="A141" s="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
      <c r="AV141" s="1"/>
      <c r="AW141" s="1"/>
      <c r="AX141" s="1"/>
      <c r="AY141" s="1"/>
      <c r="AZ141" s="1"/>
      <c r="BA141" s="1"/>
      <c r="BB141" s="1"/>
      <c r="BC141" s="1"/>
      <c r="BD141" s="1"/>
    </row>
    <row r="142" spans="1:56" ht="15" customHeight="1" x14ac:dyDescent="0.25">
      <c r="A142" s="3"/>
      <c r="B142" s="14"/>
      <c r="C142" s="103" t="s">
        <v>33</v>
      </c>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4"/>
      <c r="AR142" s="14"/>
      <c r="AS142" s="14"/>
      <c r="AT142" s="14"/>
      <c r="AU142" s="1"/>
      <c r="AV142" s="1"/>
      <c r="AW142" s="1"/>
      <c r="AX142" s="1"/>
      <c r="AY142" s="1"/>
      <c r="AZ142" s="1"/>
      <c r="BA142" s="1"/>
      <c r="BB142" s="1"/>
      <c r="BC142" s="1"/>
      <c r="BD142" s="1"/>
    </row>
    <row r="143" spans="1:56" ht="15" customHeight="1" x14ac:dyDescent="0.25">
      <c r="A143" s="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
      <c r="AV143" s="1"/>
      <c r="AW143" s="1"/>
      <c r="AX143" s="1"/>
      <c r="AY143" s="1"/>
      <c r="AZ143" s="1"/>
      <c r="BA143" s="1"/>
      <c r="BB143" s="1"/>
      <c r="BC143" s="1"/>
      <c r="BD143" s="1"/>
    </row>
    <row r="144" spans="1:56" ht="15" customHeight="1" x14ac:dyDescent="0.25">
      <c r="A144" s="3"/>
      <c r="B144" s="104" t="s">
        <v>70</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5"/>
      <c r="AQ144" s="14"/>
      <c r="AR144" s="14"/>
      <c r="AS144" s="14"/>
      <c r="AT144" s="14"/>
      <c r="AU144" s="1"/>
      <c r="AV144" s="1"/>
      <c r="AW144" s="1"/>
      <c r="AX144" s="1"/>
      <c r="AY144" s="1"/>
      <c r="AZ144" s="1"/>
      <c r="BA144" s="1"/>
      <c r="BB144" s="1"/>
      <c r="BC144" s="1"/>
      <c r="BD144" s="1"/>
    </row>
    <row r="145" spans="1:56" ht="15" customHeight="1" x14ac:dyDescent="0.25">
      <c r="A145" s="3"/>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
      <c r="AV145" s="1"/>
      <c r="AW145" s="1"/>
      <c r="AX145" s="1"/>
      <c r="AY145" s="1"/>
      <c r="AZ145" s="1"/>
      <c r="BA145" s="1"/>
      <c r="BB145" s="1"/>
      <c r="BC145" s="1"/>
      <c r="BD145" s="1"/>
    </row>
    <row r="146" spans="1:56" ht="30" customHeight="1" x14ac:dyDescent="0.25">
      <c r="A146" s="39">
        <v>16</v>
      </c>
      <c r="B146" s="169" t="s">
        <v>71</v>
      </c>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4"/>
      <c r="AR146" s="14"/>
      <c r="AS146" s="14"/>
      <c r="AT146" s="14"/>
      <c r="AU146" s="1"/>
      <c r="AV146" s="1"/>
      <c r="AW146" s="1"/>
      <c r="AX146" s="1"/>
      <c r="AY146" s="1"/>
      <c r="AZ146" s="1"/>
      <c r="BA146" s="1"/>
      <c r="BB146" s="1"/>
      <c r="BC146" s="1"/>
      <c r="BD146" s="1"/>
    </row>
    <row r="147" spans="1:56" ht="15" hidden="1" customHeight="1" x14ac:dyDescent="0.25">
      <c r="A147" s="3"/>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
      <c r="AV147" s="1"/>
      <c r="AW147" s="1"/>
      <c r="AX147" s="1"/>
      <c r="AY147" s="1"/>
      <c r="AZ147" s="1"/>
      <c r="BA147" s="1"/>
      <c r="BB147" s="1"/>
      <c r="BC147" s="1"/>
      <c r="BD147" s="1"/>
    </row>
    <row r="148" spans="1:56" ht="15" customHeight="1" x14ac:dyDescent="0.25">
      <c r="A148" s="3"/>
      <c r="B148" s="14"/>
      <c r="C148" s="103" t="s">
        <v>32</v>
      </c>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4"/>
      <c r="AR148" s="14"/>
      <c r="AS148" s="14"/>
      <c r="AT148" s="14"/>
      <c r="AU148" s="1"/>
      <c r="AV148" s="1"/>
      <c r="AW148" s="1"/>
      <c r="AX148" s="1"/>
      <c r="AY148" s="1"/>
      <c r="AZ148" s="1"/>
      <c r="BA148" s="1"/>
      <c r="BB148" s="1"/>
      <c r="BC148" s="1"/>
      <c r="BD148" s="1"/>
    </row>
    <row r="149" spans="1:56" ht="15" hidden="1" customHeight="1" x14ac:dyDescent="0.25">
      <c r="A149" s="3"/>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
      <c r="AV149" s="1"/>
      <c r="AW149" s="1"/>
      <c r="AX149" s="1"/>
      <c r="AY149" s="1"/>
      <c r="AZ149" s="1"/>
      <c r="BA149" s="1"/>
      <c r="BB149" s="1"/>
      <c r="BC149" s="1"/>
      <c r="BD149" s="1"/>
    </row>
    <row r="150" spans="1:56" ht="15" customHeight="1" x14ac:dyDescent="0.25">
      <c r="A150" s="3"/>
      <c r="B150" s="14"/>
      <c r="C150" s="103" t="s">
        <v>72</v>
      </c>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4"/>
      <c r="AR150" s="14"/>
      <c r="AS150" s="14"/>
      <c r="AT150" s="14"/>
      <c r="AU150" s="1"/>
      <c r="AV150" s="1"/>
      <c r="AW150" s="1"/>
      <c r="AX150" s="1"/>
      <c r="AY150" s="1"/>
      <c r="AZ150" s="1"/>
      <c r="BA150" s="1"/>
      <c r="BB150" s="1"/>
      <c r="BC150" s="1"/>
      <c r="BD150" s="1"/>
    </row>
    <row r="151" spans="1:56" ht="15" customHeight="1" x14ac:dyDescent="0.25">
      <c r="A151" s="3"/>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
      <c r="AV151" s="1"/>
      <c r="AW151" s="1"/>
      <c r="AX151" s="1"/>
      <c r="AY151" s="1"/>
      <c r="AZ151" s="1"/>
      <c r="BA151" s="1"/>
      <c r="BB151" s="1"/>
      <c r="BC151" s="1"/>
      <c r="BD151" s="1"/>
    </row>
    <row r="152" spans="1:56" ht="15" customHeight="1" x14ac:dyDescent="0.25">
      <c r="A152" s="3">
        <v>17</v>
      </c>
      <c r="B152" s="169" t="s">
        <v>73</v>
      </c>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03"/>
      <c r="AQ152" s="14"/>
      <c r="AR152" s="14"/>
      <c r="AS152" s="14"/>
      <c r="AT152" s="14"/>
      <c r="AU152" s="1"/>
      <c r="AV152" s="1"/>
      <c r="AW152" s="1"/>
      <c r="AX152" s="1"/>
      <c r="AY152" s="1"/>
      <c r="AZ152" s="1"/>
      <c r="BA152" s="1"/>
      <c r="BB152" s="1"/>
      <c r="BC152" s="1"/>
      <c r="BD152" s="1"/>
    </row>
    <row r="153" spans="1:56" ht="15" customHeight="1" x14ac:dyDescent="0.25">
      <c r="A153" s="3"/>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03"/>
      <c r="AQ153" s="14"/>
      <c r="AR153" s="14"/>
      <c r="AS153" s="14"/>
      <c r="AT153" s="14"/>
      <c r="AU153" s="1"/>
      <c r="AV153" s="1"/>
      <c r="AW153" s="1"/>
      <c r="AX153" s="1"/>
      <c r="AY153" s="1"/>
      <c r="AZ153" s="1"/>
      <c r="BA153" s="1"/>
      <c r="BB153" s="1"/>
      <c r="BC153" s="1"/>
      <c r="BD153" s="1"/>
    </row>
    <row r="154" spans="1:56" ht="15" hidden="1" customHeight="1" x14ac:dyDescent="0.25">
      <c r="A154" s="3"/>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4"/>
      <c r="AQ154" s="14"/>
      <c r="AR154" s="14"/>
      <c r="AS154" s="14"/>
      <c r="AT154" s="14"/>
      <c r="AU154" s="1"/>
      <c r="AV154" s="1"/>
      <c r="AW154" s="1"/>
      <c r="AX154" s="1"/>
      <c r="AY154" s="1"/>
      <c r="AZ154" s="1"/>
      <c r="BA154" s="1"/>
      <c r="BB154" s="1"/>
      <c r="BC154" s="1"/>
      <c r="BD154" s="1"/>
    </row>
    <row r="155" spans="1:56" ht="15" customHeight="1" x14ac:dyDescent="0.25">
      <c r="A155" s="3"/>
      <c r="B155" s="14"/>
      <c r="C155" s="103" t="s">
        <v>74</v>
      </c>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4"/>
      <c r="AR155" s="14"/>
      <c r="AS155" s="14"/>
      <c r="AT155" s="14"/>
      <c r="AU155" s="1"/>
      <c r="AV155" s="1"/>
      <c r="AW155" s="1"/>
      <c r="AX155" s="1"/>
      <c r="AY155" s="1"/>
      <c r="AZ155" s="1"/>
      <c r="BA155" s="1"/>
      <c r="BB155" s="1"/>
      <c r="BC155" s="1"/>
      <c r="BD155" s="1"/>
    </row>
    <row r="156" spans="1:56" ht="15" hidden="1" customHeight="1" x14ac:dyDescent="0.25">
      <c r="A156" s="3"/>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
      <c r="AV156" s="1"/>
      <c r="AW156" s="1"/>
      <c r="AX156" s="1"/>
      <c r="AY156" s="1"/>
      <c r="AZ156" s="1"/>
      <c r="BA156" s="1"/>
      <c r="BB156" s="1"/>
      <c r="BC156" s="1"/>
      <c r="BD156" s="1"/>
    </row>
    <row r="157" spans="1:56" ht="15" customHeight="1" x14ac:dyDescent="0.25">
      <c r="A157" s="3"/>
      <c r="B157" s="14"/>
      <c r="C157" s="103" t="s">
        <v>75</v>
      </c>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4"/>
      <c r="AR157" s="14"/>
      <c r="AS157" s="14"/>
      <c r="AT157" s="14"/>
      <c r="AU157" s="1"/>
      <c r="AV157" s="1"/>
      <c r="AW157" s="1"/>
      <c r="AX157" s="1"/>
      <c r="AY157" s="1"/>
      <c r="AZ157" s="1"/>
      <c r="BA157" s="1"/>
      <c r="BB157" s="1"/>
      <c r="BC157" s="1"/>
      <c r="BD157" s="1"/>
    </row>
    <row r="158" spans="1:56" ht="2.25" customHeight="1" x14ac:dyDescent="0.25">
      <c r="A158" s="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
      <c r="AV158" s="1"/>
      <c r="AW158" s="1"/>
      <c r="AX158" s="1"/>
      <c r="AY158" s="1"/>
      <c r="AZ158" s="1"/>
      <c r="BA158" s="1"/>
      <c r="BB158" s="1"/>
      <c r="BC158" s="1"/>
      <c r="BD158" s="1"/>
    </row>
    <row r="159" spans="1:56" ht="15" customHeight="1" x14ac:dyDescent="0.25">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4"/>
      <c r="AR159" s="14"/>
      <c r="AS159" s="14"/>
      <c r="AT159" s="14"/>
      <c r="AU159" s="1"/>
      <c r="AV159" s="1"/>
      <c r="AW159" s="1"/>
      <c r="AX159" s="1"/>
      <c r="AY159" s="1"/>
      <c r="AZ159" s="1"/>
      <c r="BA159" s="1"/>
      <c r="BB159" s="1"/>
      <c r="BC159" s="1"/>
      <c r="BD159" s="1"/>
    </row>
    <row r="160" spans="1:56" ht="2.25" customHeight="1" x14ac:dyDescent="0.25">
      <c r="A160" s="3"/>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
      <c r="AV160" s="1"/>
      <c r="AW160" s="1"/>
      <c r="AX160" s="1"/>
      <c r="AY160" s="1"/>
      <c r="AZ160" s="1"/>
      <c r="BA160" s="1"/>
      <c r="BB160" s="1"/>
      <c r="BC160" s="1"/>
      <c r="BD160" s="1"/>
    </row>
    <row r="161" spans="1:56" ht="15" customHeight="1" x14ac:dyDescent="0.25">
      <c r="A161" s="3">
        <v>18</v>
      </c>
      <c r="B161" s="169" t="s">
        <v>76</v>
      </c>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4"/>
      <c r="AR161" s="14"/>
      <c r="AS161" s="14"/>
      <c r="AT161" s="14"/>
      <c r="AU161" s="2"/>
      <c r="AV161" s="2"/>
      <c r="AW161" s="2"/>
      <c r="AX161" s="2"/>
      <c r="AY161" s="2"/>
      <c r="AZ161" s="2"/>
      <c r="BA161" s="2"/>
      <c r="BB161" s="2"/>
      <c r="BC161" s="2"/>
      <c r="BD161" s="2"/>
    </row>
    <row r="162" spans="1:56" ht="2.25" customHeight="1" x14ac:dyDescent="0.25">
      <c r="A162" s="3"/>
      <c r="B162" s="20"/>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
      <c r="AV162" s="1"/>
      <c r="AW162" s="1"/>
      <c r="AX162" s="1"/>
      <c r="AY162" s="1"/>
      <c r="AZ162" s="1"/>
      <c r="BA162" s="1"/>
      <c r="BB162" s="1"/>
      <c r="BC162" s="1"/>
      <c r="BD162" s="1"/>
    </row>
    <row r="163" spans="1:56" ht="15" customHeight="1" x14ac:dyDescent="0.25">
      <c r="A163" s="3"/>
      <c r="B163" s="135" t="s">
        <v>77</v>
      </c>
      <c r="C163" s="103"/>
      <c r="D163" s="103"/>
      <c r="E163" s="103"/>
      <c r="F163" s="103"/>
      <c r="G163" s="103"/>
      <c r="H163" s="103"/>
      <c r="I163" s="103"/>
      <c r="J163" s="103"/>
      <c r="K163" s="103"/>
      <c r="L163" s="103"/>
      <c r="M163" s="103"/>
      <c r="N163" s="103"/>
      <c r="O163" s="103"/>
      <c r="P163" s="14"/>
      <c r="Q163" s="208"/>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10"/>
      <c r="AQ163" s="14"/>
      <c r="AR163" s="14"/>
      <c r="AS163" s="14"/>
      <c r="AT163" s="14"/>
      <c r="AU163" s="1"/>
      <c r="AV163" s="1"/>
      <c r="AW163" s="1"/>
      <c r="AX163" s="1"/>
      <c r="AY163" s="1"/>
      <c r="AZ163" s="1"/>
      <c r="BA163" s="1"/>
      <c r="BB163" s="1"/>
      <c r="BC163" s="1"/>
      <c r="BD163" s="1"/>
    </row>
    <row r="164" spans="1:56" ht="15" customHeight="1" x14ac:dyDescent="0.25">
      <c r="A164" s="3"/>
      <c r="B164" s="14"/>
      <c r="C164" s="16"/>
      <c r="D164" s="16"/>
      <c r="E164" s="16"/>
      <c r="F164" s="16"/>
      <c r="G164" s="16"/>
      <c r="H164" s="16"/>
      <c r="I164" s="16"/>
      <c r="J164" s="16"/>
      <c r="K164" s="16"/>
      <c r="L164" s="16"/>
      <c r="M164" s="16"/>
      <c r="N164" s="16"/>
      <c r="O164" s="14"/>
      <c r="P164" s="16"/>
      <c r="Q164" s="211"/>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3"/>
      <c r="AQ164" s="14"/>
      <c r="AR164" s="14"/>
      <c r="AS164" s="14"/>
      <c r="AT164" s="14"/>
      <c r="AU164" s="1"/>
      <c r="AV164" s="1"/>
      <c r="AW164" s="1"/>
      <c r="AX164" s="1"/>
      <c r="AY164" s="1"/>
      <c r="AZ164" s="1"/>
      <c r="BA164" s="1"/>
      <c r="BB164" s="1"/>
      <c r="BC164" s="1"/>
      <c r="BD164" s="1"/>
    </row>
    <row r="165" spans="1:56" ht="2.25" customHeight="1" x14ac:dyDescent="0.25">
      <c r="A165" s="3"/>
      <c r="B165" s="14"/>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
      <c r="AV165" s="1"/>
      <c r="AW165" s="1"/>
      <c r="AX165" s="1"/>
      <c r="AY165" s="1"/>
      <c r="AZ165" s="1"/>
      <c r="BA165" s="1"/>
      <c r="BB165" s="1"/>
      <c r="BC165" s="1"/>
      <c r="BD165" s="1"/>
    </row>
    <row r="166" spans="1:56" ht="15" customHeight="1" x14ac:dyDescent="0.25">
      <c r="A166" s="3"/>
      <c r="B166" s="85" t="s">
        <v>78</v>
      </c>
      <c r="C166" s="103"/>
      <c r="D166" s="103"/>
      <c r="E166" s="103"/>
      <c r="F166" s="103"/>
      <c r="G166" s="103"/>
      <c r="H166" s="103"/>
      <c r="I166" s="103"/>
      <c r="J166" s="103"/>
      <c r="K166" s="103"/>
      <c r="L166" s="103"/>
      <c r="M166" s="103"/>
      <c r="N166" s="103"/>
      <c r="O166" s="103"/>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
      <c r="AV166" s="1"/>
      <c r="AW166" s="1"/>
      <c r="AX166" s="1"/>
      <c r="AY166" s="1"/>
      <c r="AZ166" s="1"/>
      <c r="BA166" s="1"/>
      <c r="BB166" s="1"/>
      <c r="BC166" s="1"/>
      <c r="BD166" s="1"/>
    </row>
    <row r="167" spans="1:56" ht="2.25" customHeight="1" x14ac:dyDescent="0.25">
      <c r="A167" s="3"/>
      <c r="B167" s="14"/>
      <c r="C167" s="14"/>
      <c r="D167" s="14"/>
      <c r="E167" s="14"/>
      <c r="F167" s="14"/>
      <c r="G167" s="14"/>
      <c r="H167" s="14"/>
      <c r="I167" s="14"/>
      <c r="J167" s="14"/>
      <c r="K167" s="14"/>
      <c r="L167" s="14"/>
      <c r="M167" s="14"/>
      <c r="N167" s="13"/>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
      <c r="AV167" s="1"/>
      <c r="AW167" s="1"/>
      <c r="AX167" s="1"/>
      <c r="AY167" s="1"/>
      <c r="AZ167" s="1"/>
      <c r="BA167" s="1"/>
      <c r="BB167" s="1"/>
      <c r="BC167" s="1"/>
      <c r="BD167" s="1"/>
    </row>
    <row r="168" spans="1:56" ht="15" customHeight="1" x14ac:dyDescent="0.25">
      <c r="A168" s="3"/>
      <c r="B168" s="85" t="s">
        <v>36</v>
      </c>
      <c r="C168" s="103"/>
      <c r="D168" s="103"/>
      <c r="E168" s="103"/>
      <c r="F168" s="103"/>
      <c r="G168" s="103"/>
      <c r="H168" s="103"/>
      <c r="I168" s="103"/>
      <c r="J168" s="103"/>
      <c r="K168" s="103"/>
      <c r="L168" s="103"/>
      <c r="M168" s="103"/>
      <c r="N168" s="103"/>
      <c r="O168" s="103"/>
      <c r="P168" s="14"/>
      <c r="Q168" s="170"/>
      <c r="R168" s="173"/>
      <c r="S168" s="173"/>
      <c r="T168" s="173"/>
      <c r="U168" s="173"/>
      <c r="V168" s="173"/>
      <c r="W168" s="173"/>
      <c r="X168" s="173"/>
      <c r="Y168" s="173"/>
      <c r="Z168" s="173"/>
      <c r="AA168" s="173"/>
      <c r="AB168" s="173"/>
      <c r="AC168" s="173"/>
      <c r="AD168" s="173"/>
      <c r="AE168" s="173"/>
      <c r="AF168" s="173"/>
      <c r="AG168" s="173"/>
      <c r="AH168" s="173"/>
      <c r="AI168" s="173"/>
      <c r="AJ168" s="173"/>
      <c r="AK168" s="174"/>
      <c r="AL168" s="45"/>
      <c r="AM168" s="201"/>
      <c r="AN168" s="202"/>
      <c r="AO168" s="202"/>
      <c r="AP168" s="203"/>
      <c r="AQ168" s="14"/>
      <c r="AR168" s="14"/>
      <c r="AS168" s="14"/>
      <c r="AT168" s="14"/>
      <c r="AU168" s="2"/>
      <c r="AV168" s="2"/>
      <c r="AW168" s="2"/>
      <c r="AX168" s="2"/>
      <c r="AY168" s="2"/>
      <c r="AZ168" s="2"/>
      <c r="BA168" s="2"/>
      <c r="BB168" s="2"/>
      <c r="BC168" s="2"/>
      <c r="BD168" s="2"/>
    </row>
    <row r="169" spans="1:56" ht="2.25" customHeight="1" x14ac:dyDescent="0.25">
      <c r="A169" s="3"/>
      <c r="B169" s="14"/>
      <c r="C169" s="14"/>
      <c r="D169" s="14"/>
      <c r="E169" s="14"/>
      <c r="F169" s="14"/>
      <c r="G169" s="14"/>
      <c r="H169" s="14"/>
      <c r="I169" s="14"/>
      <c r="J169" s="14"/>
      <c r="K169" s="14"/>
      <c r="L169" s="14"/>
      <c r="M169" s="14"/>
      <c r="N169" s="13"/>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
      <c r="AV169" s="1"/>
      <c r="AW169" s="1"/>
      <c r="AX169" s="1"/>
      <c r="AY169" s="1"/>
      <c r="AZ169" s="1"/>
      <c r="BA169" s="1"/>
      <c r="BB169" s="1"/>
      <c r="BC169" s="1"/>
      <c r="BD169" s="1"/>
    </row>
    <row r="170" spans="1:56" ht="15" customHeight="1" x14ac:dyDescent="0.25">
      <c r="A170" s="3"/>
      <c r="B170" s="85" t="s">
        <v>37</v>
      </c>
      <c r="C170" s="103"/>
      <c r="D170" s="103"/>
      <c r="E170" s="103"/>
      <c r="F170" s="103"/>
      <c r="G170" s="103"/>
      <c r="H170" s="103"/>
      <c r="I170" s="103"/>
      <c r="J170" s="103"/>
      <c r="K170" s="103"/>
      <c r="L170" s="103"/>
      <c r="M170" s="103"/>
      <c r="N170" s="103"/>
      <c r="O170" s="103"/>
      <c r="P170" s="14"/>
      <c r="Q170" s="201"/>
      <c r="R170" s="202"/>
      <c r="S170" s="202"/>
      <c r="T170" s="203"/>
      <c r="U170" s="45"/>
      <c r="V170" s="170"/>
      <c r="W170" s="173"/>
      <c r="X170" s="173"/>
      <c r="Y170" s="173"/>
      <c r="Z170" s="173"/>
      <c r="AA170" s="173"/>
      <c r="AB170" s="173"/>
      <c r="AC170" s="173"/>
      <c r="AD170" s="173"/>
      <c r="AE170" s="173"/>
      <c r="AF170" s="173"/>
      <c r="AG170" s="173"/>
      <c r="AH170" s="173"/>
      <c r="AI170" s="173"/>
      <c r="AJ170" s="173"/>
      <c r="AK170" s="173"/>
      <c r="AL170" s="173"/>
      <c r="AM170" s="173"/>
      <c r="AN170" s="173"/>
      <c r="AO170" s="173"/>
      <c r="AP170" s="174"/>
      <c r="AQ170" s="14"/>
      <c r="AR170" s="14"/>
      <c r="AS170" s="14"/>
      <c r="AT170" s="14"/>
      <c r="AU170" s="1"/>
      <c r="AV170" s="1"/>
      <c r="AW170" s="1"/>
      <c r="AX170" s="1"/>
      <c r="AY170" s="1"/>
      <c r="AZ170" s="1"/>
      <c r="BA170" s="1"/>
      <c r="BB170" s="1"/>
      <c r="BC170" s="1"/>
      <c r="BD170" s="1"/>
    </row>
    <row r="171" spans="1:56" ht="15" customHeight="1" x14ac:dyDescent="0.25">
      <c r="A171" s="3"/>
      <c r="B171" s="14"/>
      <c r="C171" s="14"/>
      <c r="D171" s="14"/>
      <c r="E171" s="14"/>
      <c r="F171" s="14"/>
      <c r="G171" s="14"/>
      <c r="H171" s="14"/>
      <c r="I171" s="14"/>
      <c r="J171" s="14"/>
      <c r="K171" s="14"/>
      <c r="L171" s="14"/>
      <c r="M171" s="14"/>
      <c r="N171" s="13"/>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
      <c r="AV171" s="1"/>
      <c r="AW171" s="1"/>
      <c r="AX171" s="1"/>
      <c r="AY171" s="1"/>
      <c r="AZ171" s="1"/>
      <c r="BA171" s="1"/>
      <c r="BB171" s="1"/>
      <c r="BC171" s="1"/>
      <c r="BD171" s="1"/>
    </row>
    <row r="172" spans="1:56" ht="15" customHeight="1" x14ac:dyDescent="0.25">
      <c r="A172" s="3"/>
      <c r="B172" s="85" t="s">
        <v>79</v>
      </c>
      <c r="C172" s="103"/>
      <c r="D172" s="103"/>
      <c r="E172" s="103"/>
      <c r="F172" s="103"/>
      <c r="G172" s="103"/>
      <c r="H172" s="103"/>
      <c r="I172" s="103"/>
      <c r="J172" s="103"/>
      <c r="K172" s="103"/>
      <c r="L172" s="103"/>
      <c r="M172" s="103"/>
      <c r="N172" s="103"/>
      <c r="O172" s="103"/>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
      <c r="AV172" s="1"/>
      <c r="AW172" s="1"/>
      <c r="AX172" s="1"/>
      <c r="AY172" s="1"/>
      <c r="AZ172" s="1"/>
      <c r="BA172" s="1"/>
      <c r="BB172" s="1"/>
      <c r="BC172" s="1"/>
      <c r="BD172" s="1"/>
    </row>
    <row r="173" spans="1:56" ht="2.25" customHeight="1" x14ac:dyDescent="0.25">
      <c r="A173" s="3"/>
      <c r="B173" s="14"/>
      <c r="C173" s="14"/>
      <c r="D173" s="14"/>
      <c r="E173" s="14"/>
      <c r="F173" s="14"/>
      <c r="G173" s="14"/>
      <c r="H173" s="14"/>
      <c r="I173" s="14"/>
      <c r="J173" s="14"/>
      <c r="K173" s="14"/>
      <c r="L173" s="14"/>
      <c r="M173" s="14"/>
      <c r="N173" s="1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
      <c r="AV173" s="1"/>
      <c r="AW173" s="1"/>
      <c r="AX173" s="1"/>
      <c r="AY173" s="1"/>
      <c r="AZ173" s="1"/>
      <c r="BA173" s="1"/>
      <c r="BB173" s="1"/>
      <c r="BC173" s="1"/>
      <c r="BD173" s="1"/>
    </row>
    <row r="174" spans="1:56" ht="15" customHeight="1" x14ac:dyDescent="0.25">
      <c r="A174" s="3"/>
      <c r="B174" s="85" t="s">
        <v>36</v>
      </c>
      <c r="C174" s="103"/>
      <c r="D174" s="103"/>
      <c r="E174" s="103"/>
      <c r="F174" s="103"/>
      <c r="G174" s="103"/>
      <c r="H174" s="103"/>
      <c r="I174" s="103"/>
      <c r="J174" s="103"/>
      <c r="K174" s="103"/>
      <c r="L174" s="103"/>
      <c r="M174" s="103"/>
      <c r="N174" s="103"/>
      <c r="O174" s="103"/>
      <c r="P174" s="14"/>
      <c r="Q174" s="170"/>
      <c r="R174" s="173"/>
      <c r="S174" s="173"/>
      <c r="T174" s="173"/>
      <c r="U174" s="173"/>
      <c r="V174" s="173"/>
      <c r="W174" s="173"/>
      <c r="X174" s="173"/>
      <c r="Y174" s="173"/>
      <c r="Z174" s="173"/>
      <c r="AA174" s="173"/>
      <c r="AB174" s="173"/>
      <c r="AC174" s="173"/>
      <c r="AD174" s="173"/>
      <c r="AE174" s="173"/>
      <c r="AF174" s="173"/>
      <c r="AG174" s="173"/>
      <c r="AH174" s="173"/>
      <c r="AI174" s="173"/>
      <c r="AJ174" s="173"/>
      <c r="AK174" s="174"/>
      <c r="AL174" s="45"/>
      <c r="AM174" s="201"/>
      <c r="AN174" s="202"/>
      <c r="AO174" s="202"/>
      <c r="AP174" s="203"/>
      <c r="AQ174" s="14"/>
      <c r="AR174" s="14"/>
      <c r="AS174" s="14"/>
      <c r="AT174" s="14"/>
      <c r="AU174" s="1"/>
      <c r="AV174" s="1"/>
      <c r="AW174" s="1"/>
      <c r="AX174" s="1"/>
      <c r="AY174" s="1"/>
      <c r="AZ174" s="1"/>
      <c r="BA174" s="1"/>
      <c r="BB174" s="1"/>
      <c r="BC174" s="1"/>
      <c r="BD174" s="1"/>
    </row>
    <row r="175" spans="1:56" ht="2.25" customHeight="1" x14ac:dyDescent="0.25">
      <c r="A175" s="3"/>
      <c r="B175" s="14"/>
      <c r="C175" s="14"/>
      <c r="D175" s="14"/>
      <c r="E175" s="14"/>
      <c r="F175" s="14"/>
      <c r="G175" s="14"/>
      <c r="H175" s="14"/>
      <c r="I175" s="14"/>
      <c r="J175" s="14"/>
      <c r="K175" s="14"/>
      <c r="L175" s="14"/>
      <c r="M175" s="14"/>
      <c r="N175" s="13"/>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
      <c r="AV175" s="1"/>
      <c r="AW175" s="1"/>
      <c r="AX175" s="1"/>
      <c r="AY175" s="1"/>
      <c r="AZ175" s="1"/>
      <c r="BA175" s="1"/>
      <c r="BB175" s="1"/>
      <c r="BC175" s="1"/>
      <c r="BD175" s="1"/>
    </row>
    <row r="176" spans="1:56" ht="15" customHeight="1" x14ac:dyDescent="0.25">
      <c r="A176" s="3"/>
      <c r="B176" s="85" t="s">
        <v>37</v>
      </c>
      <c r="C176" s="103"/>
      <c r="D176" s="103"/>
      <c r="E176" s="103"/>
      <c r="F176" s="103"/>
      <c r="G176" s="103"/>
      <c r="H176" s="103"/>
      <c r="I176" s="103"/>
      <c r="J176" s="103"/>
      <c r="K176" s="103"/>
      <c r="L176" s="103"/>
      <c r="M176" s="103"/>
      <c r="N176" s="103"/>
      <c r="O176" s="103"/>
      <c r="P176" s="14"/>
      <c r="Q176" s="201"/>
      <c r="R176" s="202"/>
      <c r="S176" s="202"/>
      <c r="T176" s="203"/>
      <c r="U176" s="45"/>
      <c r="V176" s="170"/>
      <c r="W176" s="173"/>
      <c r="X176" s="173"/>
      <c r="Y176" s="173"/>
      <c r="Z176" s="173"/>
      <c r="AA176" s="173"/>
      <c r="AB176" s="173"/>
      <c r="AC176" s="173"/>
      <c r="AD176" s="173"/>
      <c r="AE176" s="173"/>
      <c r="AF176" s="173"/>
      <c r="AG176" s="173"/>
      <c r="AH176" s="173"/>
      <c r="AI176" s="173"/>
      <c r="AJ176" s="173"/>
      <c r="AK176" s="173"/>
      <c r="AL176" s="173"/>
      <c r="AM176" s="173"/>
      <c r="AN176" s="173"/>
      <c r="AO176" s="173"/>
      <c r="AP176" s="174"/>
      <c r="AQ176" s="14"/>
      <c r="AR176" s="14"/>
      <c r="AS176" s="14"/>
      <c r="AT176" s="14"/>
      <c r="AU176" s="1"/>
      <c r="AV176" s="1"/>
      <c r="AW176" s="1"/>
      <c r="AX176" s="1"/>
      <c r="AY176" s="1"/>
      <c r="AZ176" s="1"/>
      <c r="BA176" s="1"/>
      <c r="BB176" s="1"/>
      <c r="BC176" s="1"/>
      <c r="BD176" s="1"/>
    </row>
    <row r="177" spans="1:56" ht="2.25" customHeight="1" x14ac:dyDescent="0.25">
      <c r="A177" s="3"/>
      <c r="B177" s="14"/>
      <c r="C177" s="14"/>
      <c r="D177" s="14"/>
      <c r="E177" s="14"/>
      <c r="F177" s="14"/>
      <c r="G177" s="14"/>
      <c r="H177" s="14"/>
      <c r="I177" s="14"/>
      <c r="J177" s="14"/>
      <c r="K177" s="14"/>
      <c r="L177" s="14"/>
      <c r="M177" s="14"/>
      <c r="N177" s="13"/>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
      <c r="AV177" s="1"/>
      <c r="AW177" s="1"/>
      <c r="AX177" s="1"/>
      <c r="AY177" s="1"/>
      <c r="AZ177" s="1"/>
      <c r="BA177" s="1"/>
      <c r="BB177" s="1"/>
      <c r="BC177" s="1"/>
      <c r="BD177" s="1"/>
    </row>
    <row r="178" spans="1:56" ht="15" customHeight="1" x14ac:dyDescent="0.25">
      <c r="A178" s="3"/>
      <c r="B178" s="14"/>
      <c r="C178" s="14"/>
      <c r="D178" s="14"/>
      <c r="E178" s="14"/>
      <c r="F178" s="14"/>
      <c r="G178" s="14"/>
      <c r="H178" s="14"/>
      <c r="I178" s="14"/>
      <c r="J178" s="14"/>
      <c r="K178" s="14"/>
      <c r="L178" s="14"/>
      <c r="M178" s="14"/>
      <c r="N178" s="13"/>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
      <c r="AV178" s="1"/>
      <c r="AW178" s="1"/>
      <c r="AX178" s="1"/>
      <c r="AY178" s="1"/>
      <c r="AZ178" s="1"/>
      <c r="BA178" s="1"/>
      <c r="BB178" s="1"/>
      <c r="BC178" s="1"/>
      <c r="BD178" s="1"/>
    </row>
    <row r="179" spans="1:56" s="79" customFormat="1" ht="15" customHeight="1" x14ac:dyDescent="0.3">
      <c r="A179" s="18"/>
      <c r="B179" s="104" t="s">
        <v>80</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5"/>
      <c r="AQ179" s="14"/>
      <c r="AR179" s="14"/>
      <c r="AS179" s="14"/>
      <c r="AT179" s="14"/>
      <c r="AU179" s="14"/>
      <c r="AV179" s="14"/>
      <c r="AW179" s="14"/>
      <c r="AX179" s="14"/>
      <c r="AY179" s="14"/>
      <c r="AZ179" s="14"/>
      <c r="BA179" s="14"/>
      <c r="BB179" s="14"/>
      <c r="BC179" s="14"/>
      <c r="BD179" s="14"/>
    </row>
    <row r="180" spans="1:56" s="79" customFormat="1" ht="2.25" customHeight="1" x14ac:dyDescent="0.3"/>
    <row r="181" spans="1:56" s="79" customFormat="1" ht="15" customHeight="1" x14ac:dyDescent="0.3">
      <c r="A181" s="18">
        <v>19</v>
      </c>
      <c r="B181" s="90" t="s">
        <v>81</v>
      </c>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14"/>
      <c r="AR181" s="14"/>
      <c r="AS181" s="14"/>
      <c r="AT181" s="14"/>
      <c r="AU181" s="14"/>
      <c r="AV181" s="14"/>
      <c r="AW181" s="14"/>
      <c r="AX181" s="14"/>
      <c r="AY181" s="14"/>
      <c r="AZ181" s="14"/>
      <c r="BA181" s="14"/>
      <c r="BB181" s="14"/>
      <c r="BC181" s="14"/>
      <c r="BD181" s="14"/>
    </row>
    <row r="182" spans="1:56" s="79" customFormat="1" ht="15" customHeight="1" x14ac:dyDescent="0.3">
      <c r="A182" s="18"/>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14"/>
      <c r="AR182" s="14"/>
      <c r="AS182" s="14"/>
      <c r="AT182" s="14"/>
      <c r="AU182" s="14"/>
      <c r="AV182" s="14"/>
      <c r="AW182" s="14"/>
      <c r="AX182" s="14"/>
      <c r="AY182" s="14"/>
      <c r="AZ182" s="14"/>
      <c r="BA182" s="14"/>
      <c r="BB182" s="14"/>
      <c r="BC182" s="14"/>
      <c r="BD182" s="14"/>
    </row>
    <row r="183" spans="1:56" s="79" customFormat="1" ht="2.25" customHeight="1" x14ac:dyDescent="0.3">
      <c r="A183" s="18"/>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14"/>
      <c r="AR183" s="14"/>
      <c r="AS183" s="14"/>
      <c r="AT183" s="14"/>
      <c r="AU183" s="14"/>
      <c r="AV183" s="14"/>
      <c r="AW183" s="14"/>
      <c r="AX183" s="14"/>
      <c r="AY183" s="14"/>
      <c r="AZ183" s="14"/>
      <c r="BA183" s="14"/>
      <c r="BB183" s="14"/>
      <c r="BC183" s="14"/>
      <c r="BD183" s="14"/>
    </row>
    <row r="184" spans="1:56" s="79" customFormat="1" ht="15" customHeight="1" x14ac:dyDescent="0.3">
      <c r="A184" s="18">
        <v>20</v>
      </c>
      <c r="B184" s="101" t="s">
        <v>82</v>
      </c>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4"/>
      <c r="AR184" s="14"/>
      <c r="AS184" s="14"/>
      <c r="AT184" s="14"/>
      <c r="AU184" s="14"/>
      <c r="AV184" s="14"/>
      <c r="AW184" s="14"/>
      <c r="AX184" s="14"/>
      <c r="AY184" s="14"/>
      <c r="AZ184" s="14"/>
      <c r="BA184" s="14"/>
      <c r="BB184" s="14"/>
      <c r="BC184" s="14"/>
      <c r="BD184" s="14"/>
    </row>
    <row r="185" spans="1:56" s="79" customFormat="1" ht="2.25" customHeight="1" x14ac:dyDescent="0.3">
      <c r="A185" s="18"/>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14"/>
      <c r="AR185" s="14"/>
      <c r="AS185" s="14"/>
      <c r="AT185" s="14"/>
      <c r="AU185" s="14"/>
      <c r="AV185" s="14"/>
      <c r="AW185" s="14"/>
      <c r="AX185" s="14"/>
      <c r="AY185" s="14"/>
      <c r="AZ185" s="14"/>
      <c r="BA185" s="14"/>
      <c r="BB185" s="14"/>
      <c r="BC185" s="14"/>
      <c r="BD185" s="14"/>
    </row>
    <row r="186" spans="1:56" s="79" customFormat="1" ht="15" customHeight="1" x14ac:dyDescent="0.3">
      <c r="A186" s="18"/>
      <c r="B186" s="13"/>
      <c r="C186" s="91" t="s">
        <v>83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14"/>
      <c r="AR186" s="14"/>
      <c r="AS186" s="14"/>
      <c r="AT186" s="14"/>
      <c r="AU186" s="14"/>
      <c r="AV186" s="14"/>
      <c r="AW186" s="14"/>
      <c r="AX186" s="14"/>
      <c r="AY186" s="14"/>
      <c r="AZ186" s="14"/>
      <c r="BA186" s="14"/>
      <c r="BB186" s="14"/>
      <c r="BC186" s="14"/>
      <c r="BD186" s="14"/>
    </row>
    <row r="187" spans="1:56" s="79" customFormat="1" ht="2.25" customHeight="1" x14ac:dyDescent="0.3">
      <c r="A187" s="18"/>
      <c r="B187" s="13"/>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14"/>
      <c r="AR187" s="14"/>
      <c r="AS187" s="14"/>
      <c r="AT187" s="14"/>
      <c r="AU187" s="14"/>
      <c r="AV187" s="14"/>
      <c r="AW187" s="14"/>
      <c r="AX187" s="14"/>
      <c r="AY187" s="14"/>
      <c r="AZ187" s="14"/>
      <c r="BA187" s="14"/>
      <c r="BB187" s="14"/>
      <c r="BC187" s="14"/>
      <c r="BD187" s="14"/>
    </row>
    <row r="188" spans="1:56" s="79" customFormat="1" ht="15" customHeight="1" x14ac:dyDescent="0.3">
      <c r="A188" s="18"/>
      <c r="B188" s="13"/>
      <c r="C188" s="91" t="s">
        <v>33</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14"/>
      <c r="AR188" s="14"/>
      <c r="AS188" s="14"/>
      <c r="AT188" s="14"/>
      <c r="AU188" s="14"/>
      <c r="AV188" s="14"/>
      <c r="AW188" s="14"/>
      <c r="AX188" s="14"/>
      <c r="AY188" s="14"/>
      <c r="AZ188" s="14"/>
      <c r="BA188" s="14"/>
      <c r="BB188" s="14"/>
      <c r="BC188" s="14"/>
      <c r="BD188" s="14"/>
    </row>
    <row r="189" spans="1:56" s="79" customFormat="1" ht="15" customHeight="1" x14ac:dyDescent="0.3">
      <c r="A189" s="18"/>
      <c r="B189" s="13"/>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14"/>
      <c r="AR189" s="14"/>
      <c r="AS189" s="14"/>
      <c r="AT189" s="14"/>
      <c r="AU189" s="14"/>
      <c r="AV189" s="14"/>
      <c r="AW189" s="14"/>
      <c r="AX189" s="14"/>
      <c r="AY189" s="14"/>
      <c r="AZ189" s="14"/>
      <c r="BA189" s="14"/>
      <c r="BB189" s="14"/>
      <c r="BC189" s="14"/>
      <c r="BD189" s="14"/>
    </row>
    <row r="190" spans="1:56" s="79" customFormat="1" ht="2.25" customHeight="1" x14ac:dyDescent="0.3">
      <c r="A190" s="18"/>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14"/>
      <c r="AR190" s="14"/>
      <c r="AS190" s="14"/>
      <c r="AT190" s="14"/>
      <c r="AU190" s="14"/>
      <c r="AV190" s="14"/>
      <c r="AW190" s="14"/>
      <c r="AX190" s="14"/>
      <c r="AY190" s="14"/>
      <c r="AZ190" s="14"/>
      <c r="BA190" s="14"/>
      <c r="BB190" s="14"/>
      <c r="BC190" s="14"/>
      <c r="BD190" s="14"/>
    </row>
    <row r="191" spans="1:56" s="79" customFormat="1" ht="15" customHeight="1" x14ac:dyDescent="0.3">
      <c r="A191" s="18">
        <v>21</v>
      </c>
      <c r="B191" s="102" t="s">
        <v>84</v>
      </c>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4"/>
      <c r="AR191" s="14"/>
      <c r="AS191" s="14"/>
      <c r="AT191" s="14"/>
      <c r="AU191" s="14"/>
      <c r="AV191" s="14"/>
      <c r="AW191" s="14"/>
      <c r="AX191" s="14"/>
      <c r="AY191" s="14"/>
      <c r="AZ191" s="14"/>
      <c r="BA191" s="14"/>
      <c r="BB191" s="14"/>
      <c r="BC191" s="14"/>
      <c r="BD191" s="14"/>
    </row>
    <row r="192" spans="1:56" s="79" customFormat="1" ht="15" customHeight="1" x14ac:dyDescent="0.3">
      <c r="A192" s="18"/>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4"/>
      <c r="AR192" s="14"/>
      <c r="AS192" s="14"/>
      <c r="AT192" s="14"/>
      <c r="AU192" s="14"/>
      <c r="AV192" s="14"/>
      <c r="AW192" s="14"/>
      <c r="AX192" s="14"/>
      <c r="AY192" s="14"/>
      <c r="AZ192" s="14"/>
      <c r="BA192" s="14"/>
      <c r="BB192" s="14"/>
      <c r="BC192" s="14"/>
      <c r="BD192" s="14"/>
    </row>
    <row r="193" spans="1:56" s="79" customFormat="1" ht="15" customHeight="1" x14ac:dyDescent="0.3">
      <c r="A193" s="18"/>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4"/>
      <c r="AR193" s="14"/>
      <c r="AS193" s="14"/>
      <c r="AT193" s="14"/>
      <c r="AU193" s="14"/>
      <c r="AV193" s="14"/>
      <c r="AW193" s="14"/>
      <c r="AX193" s="14"/>
      <c r="AY193" s="14"/>
      <c r="AZ193" s="14"/>
      <c r="BA193" s="14"/>
      <c r="BB193" s="14"/>
      <c r="BC193" s="14"/>
      <c r="BD193" s="14"/>
    </row>
    <row r="194" spans="1:56" s="79" customFormat="1" ht="2.25" customHeight="1" x14ac:dyDescent="0.3">
      <c r="A194" s="18"/>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14"/>
      <c r="AR194" s="14"/>
      <c r="AS194" s="14"/>
      <c r="AT194" s="14"/>
      <c r="AU194" s="14"/>
      <c r="AV194" s="14"/>
      <c r="AW194" s="14"/>
      <c r="AX194" s="14"/>
      <c r="AY194" s="14"/>
      <c r="AZ194" s="14"/>
      <c r="BA194" s="14"/>
      <c r="BB194" s="14"/>
      <c r="BC194" s="14"/>
      <c r="BD194" s="14"/>
    </row>
    <row r="195" spans="1:56" s="79" customFormat="1" ht="15" customHeight="1" x14ac:dyDescent="0.3">
      <c r="A195" s="18"/>
      <c r="B195" s="19"/>
      <c r="C195" s="91" t="s">
        <v>85</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14"/>
      <c r="AR195" s="14"/>
      <c r="AS195" s="14"/>
      <c r="AT195" s="14"/>
      <c r="AU195" s="14"/>
      <c r="AV195" s="14"/>
      <c r="AW195" s="14"/>
      <c r="AX195" s="14"/>
      <c r="AY195" s="14"/>
      <c r="AZ195" s="14"/>
      <c r="BA195" s="14"/>
      <c r="BB195" s="14"/>
      <c r="BC195" s="14"/>
      <c r="BD195" s="14"/>
    </row>
    <row r="196" spans="1:56" s="79" customFormat="1" ht="15" customHeight="1" x14ac:dyDescent="0.3">
      <c r="A196" s="18"/>
      <c r="B196" s="19"/>
      <c r="C196" s="92" t="s">
        <v>16</v>
      </c>
      <c r="D196" s="92"/>
      <c r="E196" s="93" t="s">
        <v>86</v>
      </c>
      <c r="F196" s="93"/>
      <c r="G196" s="93"/>
      <c r="H196" s="93"/>
      <c r="I196" s="93"/>
      <c r="J196" s="93"/>
      <c r="K196" s="93"/>
      <c r="L196" s="93"/>
      <c r="M196" s="93"/>
      <c r="N196" s="93"/>
      <c r="O196" s="93"/>
      <c r="P196" s="93"/>
      <c r="Q196" s="93"/>
      <c r="R196" s="93"/>
      <c r="S196" s="93"/>
      <c r="T196" s="93"/>
      <c r="U196" s="93"/>
      <c r="V196" s="93"/>
      <c r="W196" s="93"/>
      <c r="X196" s="93"/>
      <c r="Y196" s="93"/>
      <c r="Z196" s="93"/>
      <c r="AA196" s="93"/>
      <c r="AB196" s="92" t="s">
        <v>87</v>
      </c>
      <c r="AC196" s="92"/>
      <c r="AD196" s="92"/>
      <c r="AE196" s="92"/>
      <c r="AF196" s="92"/>
      <c r="AG196" s="92"/>
      <c r="AH196" s="92"/>
      <c r="AI196" s="92"/>
      <c r="AJ196" s="92"/>
      <c r="AK196" s="92"/>
      <c r="AL196" s="92"/>
      <c r="AM196" s="92"/>
      <c r="AN196" s="92"/>
      <c r="AO196" s="92"/>
      <c r="AP196" s="92"/>
      <c r="AQ196" s="14"/>
      <c r="AR196" s="14"/>
      <c r="AS196" s="14"/>
      <c r="AT196" s="14"/>
      <c r="AU196" s="14"/>
      <c r="AV196" s="14"/>
      <c r="AW196" s="14"/>
      <c r="AX196" s="14"/>
      <c r="AY196" s="14"/>
      <c r="AZ196" s="14"/>
      <c r="BA196" s="14"/>
      <c r="BB196" s="14"/>
      <c r="BC196" s="14"/>
      <c r="BD196" s="14"/>
    </row>
    <row r="197" spans="1:56" s="79" customFormat="1" ht="15" customHeight="1" x14ac:dyDescent="0.3">
      <c r="A197" s="18"/>
      <c r="B197" s="19"/>
      <c r="C197" s="92" t="s">
        <v>88</v>
      </c>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14"/>
      <c r="AR197" s="14"/>
      <c r="AS197" s="14"/>
      <c r="AT197" s="14"/>
      <c r="AU197" s="14"/>
      <c r="AV197" s="14"/>
      <c r="AW197" s="14"/>
      <c r="AX197" s="14"/>
      <c r="AY197" s="14"/>
      <c r="AZ197" s="14"/>
      <c r="BA197" s="14"/>
      <c r="BB197" s="14"/>
      <c r="BC197" s="14"/>
      <c r="BD197" s="14"/>
    </row>
    <row r="198" spans="1:56" s="79" customFormat="1" ht="15" customHeight="1" x14ac:dyDescent="0.3">
      <c r="A198" s="18"/>
      <c r="B198" s="19"/>
      <c r="C198" s="121" t="s">
        <v>89</v>
      </c>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4"/>
      <c r="AR198" s="14"/>
      <c r="AS198" s="14"/>
      <c r="AT198" s="14"/>
      <c r="AU198" s="14"/>
      <c r="AV198" s="14"/>
      <c r="AW198" s="14"/>
      <c r="AX198" s="14"/>
      <c r="AY198" s="14"/>
      <c r="AZ198" s="14"/>
      <c r="BA198" s="14"/>
      <c r="BB198" s="14"/>
      <c r="BC198" s="14"/>
      <c r="BD198" s="14"/>
    </row>
    <row r="199" spans="1:56" s="79" customFormat="1" ht="15" customHeight="1" x14ac:dyDescent="0.3">
      <c r="A199" s="18"/>
      <c r="B199" s="19"/>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4"/>
      <c r="AR199" s="14"/>
      <c r="AS199" s="14"/>
      <c r="AT199" s="14"/>
      <c r="AU199" s="14"/>
      <c r="AV199" s="14"/>
      <c r="AW199" s="14"/>
      <c r="AX199" s="14"/>
      <c r="AY199" s="14"/>
      <c r="AZ199" s="14"/>
      <c r="BA199" s="14"/>
      <c r="BB199" s="14"/>
      <c r="BC199" s="14"/>
      <c r="BD199" s="14"/>
    </row>
    <row r="200" spans="1:56" s="79" customFormat="1" ht="2.25" customHeight="1" x14ac:dyDescent="0.3">
      <c r="A200" s="18"/>
      <c r="B200" s="13"/>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14"/>
      <c r="AR200" s="14"/>
      <c r="AS200" s="14"/>
      <c r="AT200" s="14"/>
      <c r="AU200" s="14"/>
      <c r="AV200" s="14"/>
      <c r="AW200" s="14"/>
      <c r="AX200" s="14"/>
      <c r="AY200" s="14"/>
      <c r="AZ200" s="14"/>
      <c r="BA200" s="14"/>
      <c r="BB200" s="14"/>
      <c r="BC200" s="14"/>
      <c r="BD200" s="14"/>
    </row>
    <row r="201" spans="1:56" s="79" customFormat="1" ht="15" customHeight="1" x14ac:dyDescent="0.3">
      <c r="A201" s="18"/>
      <c r="B201" s="13"/>
      <c r="C201" s="91" t="s">
        <v>33</v>
      </c>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14"/>
      <c r="AR201" s="14"/>
      <c r="AS201" s="14"/>
      <c r="AT201" s="14"/>
      <c r="AU201" s="14"/>
      <c r="AV201" s="14"/>
      <c r="AW201" s="14"/>
      <c r="AX201" s="14"/>
      <c r="AY201" s="14"/>
      <c r="AZ201" s="14"/>
      <c r="BA201" s="14"/>
      <c r="BB201" s="14"/>
      <c r="BC201" s="14"/>
      <c r="BD201" s="14"/>
    </row>
    <row r="202" spans="1:56" s="79" customFormat="1" ht="15" customHeight="1" x14ac:dyDescent="0.3">
      <c r="A202" s="18"/>
      <c r="B202" s="13"/>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14"/>
      <c r="AR202" s="14"/>
      <c r="AS202" s="14"/>
      <c r="AT202" s="14"/>
      <c r="AU202" s="14"/>
      <c r="AV202" s="14"/>
      <c r="AW202" s="14"/>
      <c r="AX202" s="14"/>
      <c r="AY202" s="14"/>
      <c r="AZ202" s="14"/>
      <c r="BA202" s="14"/>
      <c r="BB202" s="14"/>
      <c r="BC202" s="14"/>
      <c r="BD202" s="14"/>
    </row>
    <row r="203" spans="1:56" s="79" customFormat="1" ht="15" customHeight="1" x14ac:dyDescent="0.3">
      <c r="A203" s="18">
        <v>22</v>
      </c>
      <c r="B203" s="101" t="s">
        <v>90</v>
      </c>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4"/>
      <c r="AR203" s="14"/>
      <c r="AS203" s="14"/>
      <c r="AT203" s="14"/>
      <c r="AU203" s="14"/>
      <c r="AV203" s="14"/>
      <c r="AW203" s="14"/>
      <c r="AX203" s="14"/>
      <c r="AY203" s="14"/>
      <c r="AZ203" s="14"/>
      <c r="BA203" s="14"/>
      <c r="BB203" s="14"/>
      <c r="BC203" s="14"/>
      <c r="BD203" s="14"/>
    </row>
    <row r="204" spans="1:56" s="79" customFormat="1" ht="2.25" customHeight="1" x14ac:dyDescent="0.3">
      <c r="A204" s="18"/>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14"/>
      <c r="AR204" s="14"/>
      <c r="AS204" s="14"/>
      <c r="AT204" s="14"/>
      <c r="AU204" s="14"/>
      <c r="AV204" s="14"/>
      <c r="AW204" s="14"/>
      <c r="AX204" s="14"/>
      <c r="AY204" s="14"/>
      <c r="AZ204" s="14"/>
      <c r="BA204" s="14"/>
      <c r="BB204" s="14"/>
      <c r="BC204" s="14"/>
      <c r="BD204" s="14"/>
    </row>
    <row r="205" spans="1:56" s="79" customFormat="1" ht="15" customHeight="1" x14ac:dyDescent="0.3">
      <c r="A205" s="18"/>
      <c r="B205" s="85"/>
      <c r="C205" s="91" t="s">
        <v>222</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14"/>
      <c r="AR205" s="14"/>
      <c r="AS205" s="14"/>
      <c r="AT205" s="14"/>
      <c r="AU205" s="14"/>
      <c r="AV205" s="14"/>
      <c r="AW205" s="14"/>
      <c r="AX205" s="14"/>
      <c r="AY205" s="14"/>
      <c r="AZ205" s="14"/>
      <c r="BA205" s="14"/>
      <c r="BB205" s="14"/>
      <c r="BC205" s="14"/>
      <c r="BD205" s="14"/>
    </row>
    <row r="206" spans="1:56" s="79" customFormat="1" ht="15" customHeight="1" x14ac:dyDescent="0.3">
      <c r="A206" s="18"/>
      <c r="B206" s="85"/>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14"/>
      <c r="AR206" s="14"/>
      <c r="AS206" s="14"/>
      <c r="AT206" s="14"/>
      <c r="AU206" s="14"/>
      <c r="AV206" s="14"/>
      <c r="AW206" s="14"/>
      <c r="AX206" s="14"/>
      <c r="AY206" s="14"/>
      <c r="AZ206" s="14"/>
      <c r="BA206" s="14"/>
      <c r="BB206" s="14"/>
      <c r="BC206" s="14"/>
      <c r="BD206" s="14"/>
    </row>
    <row r="207" spans="1:56" s="79" customFormat="1" ht="2.25" customHeight="1" x14ac:dyDescent="0.3">
      <c r="A207" s="18"/>
      <c r="B207" s="13"/>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14"/>
      <c r="AR207" s="14"/>
      <c r="AS207" s="14"/>
      <c r="AT207" s="14"/>
      <c r="AU207" s="14"/>
      <c r="AV207" s="14"/>
      <c r="AW207" s="14"/>
      <c r="AX207" s="14"/>
      <c r="AY207" s="14"/>
      <c r="AZ207" s="14"/>
      <c r="BA207" s="14"/>
      <c r="BB207" s="14"/>
      <c r="BC207" s="14"/>
      <c r="BD207" s="14"/>
    </row>
    <row r="208" spans="1:56" s="79" customFormat="1" ht="15" customHeight="1" x14ac:dyDescent="0.3">
      <c r="A208" s="18"/>
      <c r="B208" s="13"/>
      <c r="C208" s="91" t="s">
        <v>33</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14"/>
      <c r="AR208" s="14"/>
      <c r="AS208" s="14"/>
      <c r="AT208" s="14"/>
      <c r="AU208" s="14"/>
      <c r="AV208" s="14"/>
      <c r="AW208" s="14"/>
      <c r="AX208" s="14"/>
      <c r="AY208" s="14"/>
      <c r="AZ208" s="14"/>
      <c r="BA208" s="14"/>
      <c r="BB208" s="14"/>
      <c r="BC208" s="14"/>
      <c r="BD208" s="14"/>
    </row>
    <row r="209" spans="1:56" s="79" customFormat="1" ht="15" customHeight="1" x14ac:dyDescent="0.3">
      <c r="A209" s="18"/>
      <c r="B209" s="13"/>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14"/>
      <c r="AR209" s="14"/>
      <c r="AS209" s="14"/>
      <c r="AT209" s="14"/>
      <c r="AU209" s="14"/>
      <c r="AV209" s="14"/>
      <c r="AW209" s="14"/>
      <c r="AX209" s="14"/>
      <c r="AY209" s="14"/>
      <c r="AZ209" s="14"/>
      <c r="BA209" s="14"/>
      <c r="BB209" s="14"/>
      <c r="BC209" s="14"/>
      <c r="BD209" s="14"/>
    </row>
    <row r="210" spans="1:56" s="79" customFormat="1" ht="15" customHeight="1" x14ac:dyDescent="0.3">
      <c r="A210" s="18">
        <v>23</v>
      </c>
      <c r="B210" s="101" t="s">
        <v>91</v>
      </c>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4"/>
      <c r="AR210" s="14"/>
      <c r="AS210" s="14"/>
      <c r="AT210" s="14"/>
      <c r="AU210" s="14"/>
      <c r="AV210" s="14"/>
      <c r="AW210" s="14"/>
      <c r="AX210" s="14"/>
      <c r="AY210" s="14"/>
      <c r="AZ210" s="14"/>
      <c r="BA210" s="14"/>
      <c r="BB210" s="14"/>
      <c r="BC210" s="14"/>
      <c r="BD210" s="14"/>
    </row>
    <row r="211" spans="1:56" s="79" customFormat="1" ht="2.25" customHeight="1" x14ac:dyDescent="0.3">
      <c r="A211" s="18"/>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14"/>
      <c r="AR211" s="14"/>
      <c r="AS211" s="14"/>
      <c r="AT211" s="14"/>
      <c r="AU211" s="14"/>
      <c r="AV211" s="14"/>
      <c r="AW211" s="14"/>
      <c r="AX211" s="14"/>
      <c r="AY211" s="14"/>
      <c r="AZ211" s="14"/>
      <c r="BA211" s="14"/>
      <c r="BB211" s="14"/>
      <c r="BC211" s="14"/>
      <c r="BD211" s="14"/>
    </row>
    <row r="212" spans="1:56" s="79" customFormat="1" ht="15" customHeight="1" x14ac:dyDescent="0.3">
      <c r="A212" s="18"/>
      <c r="B212" s="13"/>
      <c r="C212" s="91" t="s">
        <v>92</v>
      </c>
      <c r="D212" s="91"/>
      <c r="E212" s="91"/>
      <c r="F212" s="91"/>
      <c r="G212" s="91"/>
      <c r="H212" s="91"/>
      <c r="I212" s="91"/>
      <c r="J212" s="91"/>
      <c r="K212" s="91"/>
      <c r="L212" s="91"/>
      <c r="M212" s="91"/>
      <c r="N212" s="91"/>
      <c r="O212" s="91"/>
      <c r="P212" s="91"/>
      <c r="Q212" s="91"/>
      <c r="R212" s="91"/>
      <c r="S212" s="91"/>
      <c r="T212" s="91"/>
      <c r="U212" s="91"/>
      <c r="V212" s="91"/>
      <c r="W212" s="91"/>
      <c r="X212" s="16"/>
      <c r="Y212" s="16"/>
      <c r="Z212" s="16"/>
      <c r="AA212" s="16"/>
      <c r="AB212" s="78"/>
      <c r="AC212" s="78"/>
      <c r="AD212" s="97"/>
      <c r="AE212" s="98"/>
      <c r="AF212" s="98"/>
      <c r="AG212" s="98"/>
      <c r="AH212" s="98"/>
      <c r="AI212" s="98"/>
      <c r="AJ212" s="98"/>
      <c r="AK212" s="98"/>
      <c r="AL212" s="98"/>
      <c r="AM212" s="98"/>
      <c r="AN212" s="98"/>
      <c r="AO212" s="98"/>
      <c r="AP212" s="99"/>
      <c r="AQ212" s="14"/>
      <c r="AR212" s="14"/>
      <c r="AS212" s="14"/>
      <c r="AT212" s="14"/>
      <c r="AU212" s="14"/>
      <c r="AV212" s="14"/>
      <c r="AW212" s="14"/>
      <c r="AX212" s="14"/>
      <c r="AY212" s="14"/>
      <c r="AZ212" s="14"/>
      <c r="BA212" s="14"/>
      <c r="BB212" s="14"/>
      <c r="BC212" s="14"/>
      <c r="BD212" s="14"/>
    </row>
    <row r="213" spans="1:56" ht="2.25" customHeight="1" x14ac:dyDescent="0.25"/>
    <row r="214" spans="1:56" s="79" customFormat="1" ht="15" customHeight="1" x14ac:dyDescent="0.3">
      <c r="A214" s="18"/>
      <c r="B214" s="13"/>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78"/>
      <c r="AC214" s="78"/>
      <c r="AD214" s="97"/>
      <c r="AE214" s="98"/>
      <c r="AF214" s="98"/>
      <c r="AG214" s="98"/>
      <c r="AH214" s="98"/>
      <c r="AI214" s="98"/>
      <c r="AJ214" s="98"/>
      <c r="AK214" s="98"/>
      <c r="AL214" s="98"/>
      <c r="AM214" s="98"/>
      <c r="AN214" s="98"/>
      <c r="AO214" s="98"/>
      <c r="AP214" s="99"/>
      <c r="AQ214" s="14"/>
      <c r="AR214" s="14"/>
      <c r="AS214" s="14"/>
      <c r="AT214" s="14"/>
      <c r="AU214" s="14"/>
      <c r="AV214" s="14"/>
      <c r="AW214" s="14"/>
      <c r="AX214" s="14"/>
      <c r="AY214" s="14"/>
      <c r="AZ214" s="14"/>
      <c r="BA214" s="14"/>
      <c r="BB214" s="14"/>
      <c r="BC214" s="14"/>
      <c r="BD214" s="14"/>
    </row>
    <row r="215" spans="1:56" ht="2.25" customHeight="1" x14ac:dyDescent="0.25"/>
    <row r="216" spans="1:56" s="79" customFormat="1" ht="15" customHeight="1" x14ac:dyDescent="0.3">
      <c r="A216" s="18"/>
      <c r="B216" s="13"/>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78"/>
      <c r="AC216" s="78"/>
      <c r="AD216" s="97"/>
      <c r="AE216" s="98"/>
      <c r="AF216" s="98"/>
      <c r="AG216" s="98"/>
      <c r="AH216" s="98"/>
      <c r="AI216" s="98"/>
      <c r="AJ216" s="98"/>
      <c r="AK216" s="98"/>
      <c r="AL216" s="98"/>
      <c r="AM216" s="98"/>
      <c r="AN216" s="98"/>
      <c r="AO216" s="98"/>
      <c r="AP216" s="99"/>
      <c r="AQ216" s="14"/>
      <c r="AR216" s="14"/>
      <c r="AS216" s="14"/>
      <c r="AT216" s="14"/>
      <c r="AU216" s="14"/>
      <c r="AV216" s="14"/>
      <c r="AW216" s="14"/>
      <c r="AX216" s="14"/>
      <c r="AY216" s="14"/>
      <c r="AZ216" s="14"/>
      <c r="BA216" s="14"/>
      <c r="BB216" s="14"/>
      <c r="BC216" s="14"/>
      <c r="BD216" s="14"/>
    </row>
    <row r="217" spans="1:56" s="79" customFormat="1" ht="2.25" customHeight="1" x14ac:dyDescent="0.3">
      <c r="A217" s="18"/>
      <c r="B217" s="13"/>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82"/>
      <c r="AE217" s="82"/>
      <c r="AF217" s="82"/>
      <c r="AG217" s="82"/>
      <c r="AH217" s="82"/>
      <c r="AI217" s="82"/>
      <c r="AJ217" s="82"/>
      <c r="AK217" s="82"/>
      <c r="AL217" s="82"/>
      <c r="AM217" s="82"/>
      <c r="AN217" s="82"/>
      <c r="AO217" s="82"/>
      <c r="AP217" s="82"/>
      <c r="AQ217" s="14"/>
      <c r="AR217" s="14"/>
      <c r="AS217" s="14"/>
      <c r="AT217" s="14"/>
      <c r="AU217" s="14"/>
      <c r="AV217" s="14"/>
      <c r="AW217" s="14"/>
      <c r="AX217" s="14"/>
      <c r="AY217" s="14"/>
      <c r="AZ217" s="14"/>
      <c r="BA217" s="14"/>
      <c r="BB217" s="14"/>
      <c r="BC217" s="14"/>
      <c r="BD217" s="14"/>
    </row>
    <row r="218" spans="1:56" s="79" customFormat="1" ht="15" customHeight="1" x14ac:dyDescent="0.3">
      <c r="A218" s="18"/>
      <c r="B218" s="13"/>
      <c r="C218" s="100" t="s">
        <v>33</v>
      </c>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4"/>
      <c r="AR218" s="14"/>
      <c r="AS218" s="14"/>
      <c r="AT218" s="14"/>
      <c r="AU218" s="14"/>
      <c r="AV218" s="14"/>
      <c r="AW218" s="14"/>
      <c r="AX218" s="14"/>
      <c r="AY218" s="14"/>
      <c r="AZ218" s="14"/>
      <c r="BA218" s="14"/>
      <c r="BB218" s="14"/>
      <c r="BC218" s="14"/>
      <c r="BD218" s="14"/>
    </row>
    <row r="219" spans="1:56" s="79" customFormat="1" ht="15" customHeight="1" x14ac:dyDescent="0.3">
      <c r="A219" s="18"/>
      <c r="B219" s="13"/>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14"/>
      <c r="AR219" s="14"/>
      <c r="AS219" s="14"/>
      <c r="AT219" s="14"/>
      <c r="AU219" s="14"/>
      <c r="AV219" s="14"/>
      <c r="AW219" s="14"/>
      <c r="AX219" s="14"/>
      <c r="AY219" s="14"/>
      <c r="AZ219" s="14"/>
      <c r="BA219" s="14"/>
      <c r="BB219" s="14"/>
      <c r="BC219" s="14"/>
      <c r="BD219" s="14"/>
    </row>
    <row r="220" spans="1:56" s="79" customFormat="1" ht="15" customHeight="1" x14ac:dyDescent="0.3">
      <c r="A220" s="18">
        <v>24</v>
      </c>
      <c r="B220" s="101" t="s">
        <v>93</v>
      </c>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4"/>
      <c r="AR220" s="14"/>
      <c r="AS220" s="14"/>
      <c r="AT220" s="14"/>
      <c r="AU220" s="14"/>
      <c r="AV220" s="14"/>
      <c r="AW220" s="14"/>
      <c r="AX220" s="14"/>
      <c r="AY220" s="14"/>
      <c r="AZ220" s="14"/>
      <c r="BA220" s="14"/>
      <c r="BB220" s="14"/>
      <c r="BC220" s="14"/>
      <c r="BD220" s="14"/>
    </row>
    <row r="221" spans="1:56" s="79" customFormat="1" ht="2.25" customHeight="1" x14ac:dyDescent="0.3">
      <c r="A221" s="18"/>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14"/>
      <c r="AR221" s="14"/>
      <c r="AS221" s="14"/>
      <c r="AT221" s="14"/>
      <c r="AU221" s="14"/>
      <c r="AV221" s="14"/>
      <c r="AW221" s="14"/>
      <c r="AX221" s="14"/>
      <c r="AY221" s="14"/>
      <c r="AZ221" s="14"/>
      <c r="BA221" s="14"/>
      <c r="BB221" s="14"/>
      <c r="BC221" s="14"/>
      <c r="BD221" s="14"/>
    </row>
    <row r="222" spans="1:56" s="79" customFormat="1" ht="15" customHeight="1" x14ac:dyDescent="0.3">
      <c r="A222" s="18"/>
      <c r="B222" s="13"/>
      <c r="C222" s="91" t="s">
        <v>94</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14"/>
      <c r="AR222" s="14"/>
      <c r="AS222" s="14"/>
      <c r="AT222" s="14"/>
      <c r="AU222" s="14"/>
      <c r="AV222" s="14"/>
      <c r="AW222" s="14"/>
      <c r="AX222" s="14"/>
      <c r="AY222" s="14"/>
      <c r="AZ222" s="14"/>
      <c r="BA222" s="14"/>
      <c r="BB222" s="14"/>
      <c r="BC222" s="14"/>
      <c r="BD222" s="14"/>
    </row>
    <row r="223" spans="1:56" s="79" customFormat="1" ht="2.25" customHeight="1" x14ac:dyDescent="0.3">
      <c r="A223" s="18"/>
      <c r="B223" s="13"/>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14"/>
      <c r="AR223" s="14"/>
      <c r="AS223" s="14"/>
      <c r="AT223" s="14"/>
      <c r="AU223" s="14"/>
      <c r="AV223" s="14"/>
      <c r="AW223" s="14"/>
      <c r="AX223" s="14"/>
      <c r="AY223" s="14"/>
      <c r="AZ223" s="14"/>
      <c r="BA223" s="14"/>
      <c r="BB223" s="14"/>
      <c r="BC223" s="14"/>
      <c r="BD223" s="14"/>
    </row>
    <row r="224" spans="1:56" s="79" customFormat="1" ht="15" customHeight="1" x14ac:dyDescent="0.3">
      <c r="A224" s="18"/>
      <c r="B224" s="13"/>
      <c r="C224" s="91" t="s">
        <v>95</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14"/>
      <c r="AR224" s="14"/>
      <c r="AS224" s="14"/>
      <c r="AT224" s="14"/>
      <c r="AU224" s="14"/>
      <c r="AV224" s="14"/>
      <c r="AW224" s="14"/>
      <c r="AX224" s="14"/>
      <c r="AY224" s="14"/>
      <c r="AZ224" s="14"/>
      <c r="BA224" s="14"/>
      <c r="BB224" s="14"/>
      <c r="BC224" s="14"/>
      <c r="BD224" s="14"/>
    </row>
    <row r="225" spans="1:56" s="79" customFormat="1" ht="15" customHeight="1" x14ac:dyDescent="0.3">
      <c r="A225" s="18"/>
      <c r="B225" s="13"/>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14"/>
      <c r="AR225" s="14"/>
      <c r="AS225" s="14"/>
      <c r="AT225" s="14"/>
      <c r="AU225" s="14"/>
      <c r="AV225" s="14"/>
      <c r="AW225" s="14"/>
      <c r="AX225" s="14"/>
      <c r="AY225" s="14"/>
      <c r="AZ225" s="14"/>
      <c r="BA225" s="14"/>
      <c r="BB225" s="14"/>
      <c r="BC225" s="14"/>
      <c r="BD225" s="14"/>
    </row>
    <row r="226" spans="1:56" s="79" customFormat="1" ht="15" customHeight="1" x14ac:dyDescent="0.3">
      <c r="A226" s="18">
        <v>25</v>
      </c>
      <c r="B226" s="102" t="s">
        <v>96</v>
      </c>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4"/>
      <c r="AR226" s="14"/>
      <c r="AS226" s="14"/>
      <c r="AT226" s="14"/>
      <c r="AU226" s="14"/>
      <c r="AV226" s="14"/>
      <c r="AW226" s="14"/>
      <c r="AX226" s="14"/>
      <c r="AY226" s="14"/>
      <c r="AZ226" s="14"/>
      <c r="BA226" s="14"/>
      <c r="BB226" s="14"/>
      <c r="BC226" s="14"/>
      <c r="BD226" s="14"/>
    </row>
    <row r="227" spans="1:56" s="79" customFormat="1" ht="15" customHeight="1" x14ac:dyDescent="0.3">
      <c r="A227" s="18"/>
      <c r="B227" s="90" t="s">
        <v>97</v>
      </c>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14"/>
      <c r="AR227" s="14"/>
      <c r="AS227" s="14"/>
      <c r="AT227" s="14"/>
      <c r="AU227" s="14"/>
      <c r="AV227" s="14"/>
      <c r="AW227" s="14"/>
      <c r="AX227" s="14"/>
      <c r="AY227" s="14"/>
      <c r="AZ227" s="14"/>
      <c r="BA227" s="14"/>
      <c r="BB227" s="14"/>
      <c r="BC227" s="14"/>
      <c r="BD227" s="14"/>
    </row>
    <row r="228" spans="1:56" s="79" customFormat="1" ht="2.25" customHeight="1" x14ac:dyDescent="0.3">
      <c r="A228" s="18"/>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14"/>
      <c r="AR228" s="14"/>
      <c r="AS228" s="14"/>
      <c r="AT228" s="14"/>
      <c r="AU228" s="14"/>
      <c r="AV228" s="14"/>
      <c r="AW228" s="14"/>
      <c r="AX228" s="14"/>
      <c r="AY228" s="14"/>
      <c r="AZ228" s="14"/>
      <c r="BA228" s="14"/>
      <c r="BB228" s="14"/>
      <c r="BC228" s="14"/>
      <c r="BD228" s="14"/>
    </row>
    <row r="229" spans="1:56" s="79" customFormat="1" ht="15" customHeight="1" x14ac:dyDescent="0.3">
      <c r="A229" s="18"/>
      <c r="B229" s="13"/>
      <c r="C229" s="91" t="s">
        <v>32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14"/>
      <c r="AR229" s="14"/>
      <c r="AS229" s="14"/>
      <c r="AT229" s="14"/>
      <c r="AU229" s="14"/>
      <c r="AV229" s="14"/>
      <c r="AW229" s="14"/>
      <c r="AX229" s="14"/>
      <c r="AY229" s="14"/>
      <c r="AZ229" s="14"/>
      <c r="BA229" s="14"/>
      <c r="BB229" s="14"/>
      <c r="BC229" s="14"/>
      <c r="BD229" s="14"/>
    </row>
    <row r="230" spans="1:56" s="79" customFormat="1" ht="2.25" customHeight="1" x14ac:dyDescent="0.3">
      <c r="A230" s="18"/>
      <c r="B230" s="13"/>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14"/>
      <c r="AR230" s="14"/>
      <c r="AS230" s="14"/>
      <c r="AT230" s="14"/>
      <c r="AU230" s="14"/>
      <c r="AV230" s="14"/>
      <c r="AW230" s="14"/>
      <c r="AX230" s="14"/>
      <c r="AY230" s="14"/>
      <c r="AZ230" s="14"/>
      <c r="BA230" s="14"/>
      <c r="BB230" s="14"/>
      <c r="BC230" s="14"/>
      <c r="BD230" s="14"/>
    </row>
    <row r="231" spans="1:56" s="79" customFormat="1" ht="15" customHeight="1" x14ac:dyDescent="0.3">
      <c r="A231" s="18"/>
      <c r="B231" s="13"/>
      <c r="C231" s="91" t="s">
        <v>223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14"/>
      <c r="AR231" s="14"/>
      <c r="AS231" s="14"/>
      <c r="AT231" s="14"/>
      <c r="AU231" s="14"/>
      <c r="AV231" s="14"/>
      <c r="AW231" s="14"/>
      <c r="AX231" s="14"/>
      <c r="AY231" s="14"/>
      <c r="AZ231" s="14"/>
      <c r="BA231" s="14"/>
      <c r="BB231" s="14"/>
      <c r="BC231" s="14"/>
      <c r="BD231" s="14"/>
    </row>
    <row r="232" spans="1:56" s="79" customFormat="1" ht="15" customHeight="1" x14ac:dyDescent="0.3">
      <c r="A232" s="18"/>
      <c r="B232" s="19"/>
      <c r="C232" s="92" t="s">
        <v>16</v>
      </c>
      <c r="D232" s="92"/>
      <c r="E232" s="93" t="s">
        <v>86</v>
      </c>
      <c r="F232" s="93"/>
      <c r="G232" s="93"/>
      <c r="H232" s="93"/>
      <c r="I232" s="93"/>
      <c r="J232" s="93"/>
      <c r="K232" s="93"/>
      <c r="L232" s="93"/>
      <c r="M232" s="93"/>
      <c r="N232" s="93"/>
      <c r="O232" s="93"/>
      <c r="P232" s="93"/>
      <c r="Q232" s="93"/>
      <c r="R232" s="93"/>
      <c r="S232" s="93"/>
      <c r="T232" s="93"/>
      <c r="U232" s="93"/>
      <c r="V232" s="93"/>
      <c r="W232" s="93"/>
      <c r="X232" s="93"/>
      <c r="Y232" s="93"/>
      <c r="Z232" s="93"/>
      <c r="AA232" s="92" t="s">
        <v>98</v>
      </c>
      <c r="AB232" s="92"/>
      <c r="AC232" s="92"/>
      <c r="AD232" s="92"/>
      <c r="AE232" s="92"/>
      <c r="AF232" s="92"/>
      <c r="AG232" s="92"/>
      <c r="AH232" s="92"/>
      <c r="AI232" s="92"/>
      <c r="AJ232" s="92"/>
      <c r="AK232" s="92"/>
      <c r="AL232" s="92"/>
      <c r="AM232" s="92"/>
      <c r="AN232" s="92"/>
      <c r="AO232" s="92"/>
      <c r="AP232" s="92"/>
      <c r="AQ232" s="14"/>
      <c r="AR232" s="14"/>
      <c r="AS232" s="14"/>
      <c r="AT232" s="14"/>
      <c r="AU232" s="14"/>
      <c r="AV232" s="14"/>
      <c r="AW232" s="14"/>
      <c r="AX232" s="14"/>
      <c r="AY232" s="14"/>
      <c r="AZ232" s="14"/>
      <c r="BA232" s="14"/>
      <c r="BB232" s="14"/>
      <c r="BC232" s="14"/>
      <c r="BD232" s="14"/>
    </row>
    <row r="233" spans="1:56" ht="15" customHeight="1" x14ac:dyDescent="0.25">
      <c r="A233" s="3"/>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
      <c r="AV233" s="1"/>
      <c r="AW233" s="1"/>
      <c r="AX233" s="1"/>
      <c r="AY233" s="1"/>
      <c r="AZ233" s="1"/>
      <c r="BA233" s="1"/>
      <c r="BB233" s="1"/>
      <c r="BC233" s="1"/>
      <c r="BD233" s="1"/>
    </row>
    <row r="234" spans="1:56" ht="15" customHeight="1" x14ac:dyDescent="0.25">
      <c r="A234" s="3"/>
      <c r="B234" s="104" t="s">
        <v>99</v>
      </c>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5"/>
      <c r="AQ234" s="14"/>
      <c r="AR234" s="14"/>
      <c r="AS234" s="14"/>
      <c r="AT234" s="14"/>
      <c r="AU234" s="1"/>
      <c r="AV234" s="1"/>
      <c r="AW234" s="1"/>
      <c r="AX234" s="1"/>
      <c r="AY234" s="1"/>
      <c r="AZ234" s="1"/>
      <c r="BA234" s="1"/>
      <c r="BB234" s="1"/>
      <c r="BC234" s="1"/>
      <c r="BD234" s="1"/>
    </row>
    <row r="235" spans="1:56" ht="15" customHeight="1" x14ac:dyDescent="0.25">
      <c r="A235" s="3"/>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
      <c r="AV235" s="1"/>
      <c r="AW235" s="1"/>
      <c r="AX235" s="1"/>
      <c r="AY235" s="1"/>
      <c r="AZ235" s="1"/>
      <c r="BA235" s="1"/>
      <c r="BB235" s="1"/>
      <c r="BC235" s="1"/>
      <c r="BD235" s="1"/>
    </row>
    <row r="236" spans="1:56" ht="15" customHeight="1" x14ac:dyDescent="0.25">
      <c r="A236" s="39">
        <v>26</v>
      </c>
      <c r="B236" s="155" t="s">
        <v>100</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4"/>
      <c r="AR236" s="14"/>
      <c r="AS236" s="14"/>
      <c r="AT236" s="14"/>
      <c r="AU236" s="1"/>
      <c r="AV236" s="1"/>
      <c r="AW236" s="1"/>
      <c r="AX236" s="1"/>
      <c r="AY236" s="1"/>
      <c r="AZ236" s="1"/>
      <c r="BA236" s="1"/>
      <c r="BB236" s="1"/>
      <c r="BC236" s="1"/>
      <c r="BD236" s="1"/>
    </row>
    <row r="237" spans="1:56" ht="15" customHeight="1" x14ac:dyDescent="0.3">
      <c r="A237" s="3"/>
      <c r="B237" s="14"/>
      <c r="C237" s="103" t="s">
        <v>101</v>
      </c>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4"/>
      <c r="AR237" s="14"/>
      <c r="AS237" s="14"/>
      <c r="AT237" s="14"/>
      <c r="AU237" s="1"/>
      <c r="AV237" s="1"/>
      <c r="AW237" s="1"/>
      <c r="AX237" s="1"/>
      <c r="AY237" s="1"/>
      <c r="AZ237" s="1"/>
      <c r="BA237" s="1"/>
      <c r="BB237" s="1"/>
      <c r="BC237" s="1"/>
      <c r="BD237" s="1"/>
    </row>
    <row r="238" spans="1:56" ht="2.25" customHeight="1" x14ac:dyDescent="0.25">
      <c r="A238" s="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
      <c r="AV238" s="1"/>
      <c r="AW238" s="1"/>
      <c r="AX238" s="1"/>
      <c r="AY238" s="1"/>
      <c r="AZ238" s="1"/>
      <c r="BA238" s="1"/>
      <c r="BB238" s="1"/>
      <c r="BC238" s="1"/>
      <c r="BD238" s="1"/>
    </row>
    <row r="239" spans="1:56" ht="15" customHeight="1" x14ac:dyDescent="0.25">
      <c r="A239" s="3"/>
      <c r="B239" s="14"/>
      <c r="C239" s="103" t="s">
        <v>102</v>
      </c>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4"/>
      <c r="AR239" s="14"/>
      <c r="AS239" s="14"/>
      <c r="AT239" s="14"/>
      <c r="AU239" s="1"/>
      <c r="AV239" s="1"/>
      <c r="AW239" s="1"/>
      <c r="AX239" s="1"/>
      <c r="AY239" s="1"/>
      <c r="AZ239" s="1"/>
      <c r="BA239" s="1"/>
      <c r="BB239" s="1"/>
      <c r="BC239" s="1"/>
      <c r="BD239" s="1"/>
    </row>
    <row r="240" spans="1:56" ht="15" customHeight="1" x14ac:dyDescent="0.25">
      <c r="A240" s="3"/>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
      <c r="AV240" s="1"/>
      <c r="AW240" s="1"/>
      <c r="AX240" s="1"/>
      <c r="AY240" s="1"/>
      <c r="AZ240" s="1"/>
      <c r="BA240" s="1"/>
      <c r="BB240" s="1"/>
      <c r="BC240" s="1"/>
      <c r="BD240" s="1"/>
    </row>
    <row r="241" spans="1:56" ht="15" customHeight="1" x14ac:dyDescent="0.25">
      <c r="A241" s="39">
        <v>27</v>
      </c>
      <c r="B241" s="155" t="s">
        <v>103</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4"/>
      <c r="AR241" s="14"/>
      <c r="AS241" s="14"/>
      <c r="AT241" s="14"/>
      <c r="AU241" s="1"/>
      <c r="AV241" s="1"/>
      <c r="AW241" s="1"/>
      <c r="AX241" s="1"/>
      <c r="AY241" s="1"/>
      <c r="AZ241" s="1"/>
      <c r="BA241" s="1"/>
      <c r="BB241" s="1"/>
      <c r="BC241" s="1"/>
      <c r="BD241" s="1"/>
    </row>
    <row r="242" spans="1:56" ht="15" customHeight="1" x14ac:dyDescent="0.3">
      <c r="A242" s="3"/>
      <c r="B242" s="14"/>
      <c r="C242" s="103" t="s">
        <v>104</v>
      </c>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4"/>
      <c r="AR242" s="14"/>
      <c r="AS242" s="14"/>
      <c r="AT242" s="14"/>
      <c r="AU242" s="1"/>
      <c r="AV242" s="1"/>
      <c r="AW242" s="1"/>
      <c r="AX242" s="1"/>
      <c r="AY242" s="1"/>
      <c r="AZ242" s="1"/>
      <c r="BA242" s="1"/>
      <c r="BB242" s="1"/>
      <c r="BC242" s="1"/>
      <c r="BD242" s="1"/>
    </row>
    <row r="243" spans="1:56" ht="2.25" customHeight="1" x14ac:dyDescent="0.25">
      <c r="A243" s="3"/>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14"/>
      <c r="AR243" s="14"/>
      <c r="AS243" s="14"/>
      <c r="AT243" s="14"/>
      <c r="AU243" s="1"/>
      <c r="AV243" s="1"/>
      <c r="AW243" s="1"/>
      <c r="AX243" s="1"/>
      <c r="AY243" s="1"/>
      <c r="AZ243" s="1"/>
      <c r="BA243" s="1"/>
      <c r="BB243" s="1"/>
      <c r="BC243" s="1"/>
      <c r="BD243" s="1"/>
    </row>
    <row r="244" spans="1:56" ht="15" customHeight="1" x14ac:dyDescent="0.25">
      <c r="A244" s="3"/>
      <c r="B244" s="46"/>
      <c r="C244" s="204" t="s">
        <v>55</v>
      </c>
      <c r="D244" s="204"/>
      <c r="E244" s="204"/>
      <c r="F244" s="14"/>
      <c r="G244" s="47"/>
      <c r="H244" s="47"/>
      <c r="I244" s="14"/>
      <c r="J244" s="134" t="s">
        <v>56</v>
      </c>
      <c r="K244" s="134"/>
      <c r="L244" s="134"/>
      <c r="M244" s="71"/>
      <c r="N244" s="71"/>
      <c r="O244" s="71"/>
      <c r="P244" s="47"/>
      <c r="Q244" s="14"/>
      <c r="R244" s="48"/>
      <c r="S244" s="48"/>
      <c r="T244" s="48"/>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
      <c r="AV244" s="1"/>
      <c r="AW244" s="1"/>
      <c r="AX244" s="1"/>
      <c r="AY244" s="1"/>
      <c r="AZ244" s="1"/>
      <c r="BA244" s="1"/>
      <c r="BB244" s="1"/>
      <c r="BC244" s="1"/>
      <c r="BD244" s="1"/>
    </row>
    <row r="245" spans="1:56" ht="2.25" customHeight="1" x14ac:dyDescent="0.25">
      <c r="A245" s="3"/>
      <c r="B245" s="14"/>
      <c r="C245" s="14"/>
      <c r="D245" s="26"/>
      <c r="E245" s="48"/>
      <c r="F245" s="48"/>
      <c r="G245" s="26"/>
      <c r="H245" s="14"/>
      <c r="I245" s="26"/>
      <c r="J245" s="49"/>
      <c r="K245" s="49"/>
      <c r="L245" s="49"/>
      <c r="M245" s="48"/>
      <c r="N245" s="48"/>
      <c r="O245" s="48"/>
      <c r="P245" s="48"/>
      <c r="Q245" s="48"/>
      <c r="R245" s="48"/>
      <c r="S245" s="48"/>
      <c r="T245" s="48"/>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
      <c r="AV245" s="1"/>
      <c r="AW245" s="1"/>
      <c r="AX245" s="1"/>
      <c r="AY245" s="1"/>
      <c r="AZ245" s="1"/>
      <c r="BA245" s="1"/>
      <c r="BB245" s="1"/>
      <c r="BC245" s="1"/>
      <c r="BD245" s="1"/>
    </row>
    <row r="246" spans="1:56" ht="15" customHeight="1" x14ac:dyDescent="0.3">
      <c r="A246" s="3"/>
      <c r="B246" s="14"/>
      <c r="C246" s="103" t="s">
        <v>102</v>
      </c>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4"/>
      <c r="AR246" s="14"/>
      <c r="AS246" s="14"/>
      <c r="AT246" s="14"/>
      <c r="AU246" s="1"/>
      <c r="AV246" s="1"/>
      <c r="AW246" s="1"/>
      <c r="AX246" s="1"/>
      <c r="AY246" s="1"/>
      <c r="AZ246" s="1"/>
      <c r="BA246" s="1"/>
      <c r="BB246" s="1"/>
      <c r="BC246" s="1"/>
      <c r="BD246" s="1"/>
    </row>
    <row r="247" spans="1:56" ht="15" customHeight="1" x14ac:dyDescent="0.25">
      <c r="A247" s="3">
        <v>28</v>
      </c>
      <c r="B247" s="106" t="s">
        <v>105</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4"/>
      <c r="AR247" s="14"/>
      <c r="AS247" s="14"/>
      <c r="AT247" s="14"/>
      <c r="AU247" s="1"/>
      <c r="AV247" s="1"/>
      <c r="AW247" s="1"/>
      <c r="AX247" s="1"/>
      <c r="AY247" s="1"/>
      <c r="AZ247" s="1"/>
      <c r="BA247" s="1"/>
      <c r="BB247" s="1"/>
      <c r="BC247" s="1"/>
      <c r="BD247" s="1"/>
    </row>
    <row r="248" spans="1:56" ht="15" customHeight="1" x14ac:dyDescent="0.25">
      <c r="A248" s="3"/>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
      <c r="AV248" s="1"/>
      <c r="AW248" s="1"/>
      <c r="AX248" s="1"/>
      <c r="AY248" s="1"/>
      <c r="AZ248" s="1"/>
      <c r="BA248" s="1"/>
      <c r="BB248" s="1"/>
      <c r="BC248" s="1"/>
      <c r="BD248" s="1"/>
    </row>
    <row r="249" spans="1:56" ht="15" customHeight="1" x14ac:dyDescent="0.25">
      <c r="A249" s="3"/>
      <c r="B249" s="215"/>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7"/>
      <c r="AQ249" s="14"/>
      <c r="AR249" s="14"/>
      <c r="AS249" s="14"/>
      <c r="AT249" s="14"/>
      <c r="AU249" s="1"/>
      <c r="AV249" s="1"/>
      <c r="AW249" s="1"/>
      <c r="AX249" s="1"/>
      <c r="AY249" s="1"/>
      <c r="AZ249" s="1"/>
      <c r="BA249" s="1"/>
      <c r="BB249" s="1"/>
      <c r="BC249" s="1"/>
      <c r="BD249" s="1"/>
    </row>
    <row r="250" spans="1:56" ht="15" customHeight="1" x14ac:dyDescent="0.25">
      <c r="A250" s="3"/>
      <c r="B250" s="218"/>
      <c r="C250" s="219"/>
      <c r="D250" s="219"/>
      <c r="E250" s="219"/>
      <c r="F250" s="219"/>
      <c r="G250" s="219"/>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c r="AG250" s="219"/>
      <c r="AH250" s="219"/>
      <c r="AI250" s="219"/>
      <c r="AJ250" s="219"/>
      <c r="AK250" s="219"/>
      <c r="AL250" s="219"/>
      <c r="AM250" s="219"/>
      <c r="AN250" s="219"/>
      <c r="AO250" s="219"/>
      <c r="AP250" s="220"/>
      <c r="AQ250" s="14"/>
      <c r="AR250" s="14"/>
      <c r="AS250" s="14"/>
      <c r="AT250" s="14"/>
      <c r="AU250" s="1"/>
      <c r="AV250" s="1"/>
      <c r="AW250" s="1"/>
      <c r="AX250" s="1"/>
      <c r="AY250" s="1"/>
      <c r="AZ250" s="1"/>
      <c r="BA250" s="1"/>
      <c r="BB250" s="1"/>
      <c r="BC250" s="1"/>
      <c r="BD250" s="1"/>
    </row>
    <row r="251" spans="1:56" ht="15" customHeight="1" x14ac:dyDescent="0.25">
      <c r="A251" s="3"/>
      <c r="B251" s="218"/>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20"/>
      <c r="AQ251" s="14"/>
      <c r="AR251" s="14"/>
      <c r="AS251" s="14"/>
      <c r="AT251" s="14"/>
      <c r="AU251" s="1"/>
      <c r="AV251" s="1"/>
      <c r="AW251" s="1"/>
      <c r="AX251" s="1"/>
      <c r="AY251" s="1"/>
      <c r="AZ251" s="1"/>
      <c r="BA251" s="1"/>
      <c r="BB251" s="1"/>
      <c r="BC251" s="1"/>
      <c r="BD251" s="1"/>
    </row>
    <row r="252" spans="1:56" ht="15" customHeight="1" x14ac:dyDescent="0.25">
      <c r="A252" s="3"/>
      <c r="B252" s="218"/>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19"/>
      <c r="AD252" s="219"/>
      <c r="AE252" s="219"/>
      <c r="AF252" s="219"/>
      <c r="AG252" s="219"/>
      <c r="AH252" s="219"/>
      <c r="AI252" s="219"/>
      <c r="AJ252" s="219"/>
      <c r="AK252" s="219"/>
      <c r="AL252" s="219"/>
      <c r="AM252" s="219"/>
      <c r="AN252" s="219"/>
      <c r="AO252" s="219"/>
      <c r="AP252" s="220"/>
      <c r="AQ252" s="14"/>
      <c r="AR252" s="14"/>
      <c r="AS252" s="14"/>
      <c r="AT252" s="14"/>
      <c r="AU252" s="1"/>
      <c r="AV252" s="1"/>
      <c r="AW252" s="1"/>
      <c r="AX252" s="1"/>
      <c r="AY252" s="1"/>
      <c r="AZ252" s="1"/>
      <c r="BA252" s="1"/>
      <c r="BB252" s="1"/>
      <c r="BC252" s="1"/>
      <c r="BD252" s="1"/>
    </row>
    <row r="253" spans="1:56" ht="15" customHeight="1" x14ac:dyDescent="0.25">
      <c r="A253" s="3"/>
      <c r="B253" s="218"/>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19"/>
      <c r="AD253" s="219"/>
      <c r="AE253" s="219"/>
      <c r="AF253" s="219"/>
      <c r="AG253" s="219"/>
      <c r="AH253" s="219"/>
      <c r="AI253" s="219"/>
      <c r="AJ253" s="219"/>
      <c r="AK253" s="219"/>
      <c r="AL253" s="219"/>
      <c r="AM253" s="219"/>
      <c r="AN253" s="219"/>
      <c r="AO253" s="219"/>
      <c r="AP253" s="220"/>
      <c r="AQ253" s="14"/>
      <c r="AR253" s="14"/>
      <c r="AS253" s="14"/>
      <c r="AT253" s="14"/>
      <c r="AU253" s="1"/>
      <c r="AV253" s="1"/>
      <c r="AW253" s="1"/>
      <c r="AX253" s="1"/>
      <c r="AY253" s="1"/>
      <c r="AZ253" s="1"/>
      <c r="BA253" s="1"/>
      <c r="BB253" s="1"/>
      <c r="BC253" s="1"/>
      <c r="BD253" s="1"/>
    </row>
    <row r="254" spans="1:56" ht="15" customHeight="1" x14ac:dyDescent="0.25">
      <c r="A254" s="3"/>
      <c r="B254" s="218"/>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19"/>
      <c r="AD254" s="219"/>
      <c r="AE254" s="219"/>
      <c r="AF254" s="219"/>
      <c r="AG254" s="219"/>
      <c r="AH254" s="219"/>
      <c r="AI254" s="219"/>
      <c r="AJ254" s="219"/>
      <c r="AK254" s="219"/>
      <c r="AL254" s="219"/>
      <c r="AM254" s="219"/>
      <c r="AN254" s="219"/>
      <c r="AO254" s="219"/>
      <c r="AP254" s="220"/>
      <c r="AQ254" s="14"/>
      <c r="AR254" s="14"/>
      <c r="AS254" s="14"/>
      <c r="AT254" s="14"/>
      <c r="AU254" s="1"/>
      <c r="AV254" s="1"/>
      <c r="AW254" s="1"/>
      <c r="AX254" s="1"/>
      <c r="AY254" s="1"/>
      <c r="AZ254" s="1"/>
      <c r="BA254" s="1"/>
      <c r="BB254" s="1"/>
      <c r="BC254" s="1"/>
      <c r="BD254" s="1"/>
    </row>
    <row r="255" spans="1:56" ht="15" customHeight="1" x14ac:dyDescent="0.25">
      <c r="A255" s="3"/>
      <c r="B255" s="218"/>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19"/>
      <c r="AD255" s="219"/>
      <c r="AE255" s="219"/>
      <c r="AF255" s="219"/>
      <c r="AG255" s="219"/>
      <c r="AH255" s="219"/>
      <c r="AI255" s="219"/>
      <c r="AJ255" s="219"/>
      <c r="AK255" s="219"/>
      <c r="AL255" s="219"/>
      <c r="AM255" s="219"/>
      <c r="AN255" s="219"/>
      <c r="AO255" s="219"/>
      <c r="AP255" s="220"/>
      <c r="AQ255" s="14"/>
      <c r="AR255" s="14"/>
      <c r="AS255" s="14"/>
      <c r="AT255" s="14"/>
      <c r="AU255" s="1"/>
      <c r="AV255" s="1"/>
      <c r="AW255" s="1"/>
      <c r="AX255" s="1"/>
      <c r="AY255" s="1"/>
      <c r="AZ255" s="1"/>
      <c r="BA255" s="1"/>
      <c r="BB255" s="1"/>
      <c r="BC255" s="1"/>
      <c r="BD255" s="1"/>
    </row>
    <row r="256" spans="1:56" ht="15" customHeight="1" x14ac:dyDescent="0.25">
      <c r="A256" s="3"/>
      <c r="B256" s="218"/>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19"/>
      <c r="AD256" s="219"/>
      <c r="AE256" s="219"/>
      <c r="AF256" s="219"/>
      <c r="AG256" s="219"/>
      <c r="AH256" s="219"/>
      <c r="AI256" s="219"/>
      <c r="AJ256" s="219"/>
      <c r="AK256" s="219"/>
      <c r="AL256" s="219"/>
      <c r="AM256" s="219"/>
      <c r="AN256" s="219"/>
      <c r="AO256" s="219"/>
      <c r="AP256" s="220"/>
      <c r="AQ256" s="14"/>
      <c r="AR256" s="14"/>
      <c r="AS256" s="14"/>
      <c r="AT256" s="14"/>
      <c r="AU256" s="1"/>
      <c r="AV256" s="1"/>
      <c r="AW256" s="1"/>
      <c r="AX256" s="1"/>
      <c r="AY256" s="1"/>
      <c r="AZ256" s="1"/>
      <c r="BA256" s="1"/>
      <c r="BB256" s="1"/>
      <c r="BC256" s="1"/>
      <c r="BD256" s="1"/>
    </row>
    <row r="257" spans="1:56" ht="15" customHeight="1" x14ac:dyDescent="0.25">
      <c r="A257" s="3"/>
      <c r="B257" s="218"/>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19"/>
      <c r="AD257" s="219"/>
      <c r="AE257" s="219"/>
      <c r="AF257" s="219"/>
      <c r="AG257" s="219"/>
      <c r="AH257" s="219"/>
      <c r="AI257" s="219"/>
      <c r="AJ257" s="219"/>
      <c r="AK257" s="219"/>
      <c r="AL257" s="219"/>
      <c r="AM257" s="219"/>
      <c r="AN257" s="219"/>
      <c r="AO257" s="219"/>
      <c r="AP257" s="220"/>
      <c r="AQ257" s="14"/>
      <c r="AR257" s="14"/>
      <c r="AS257" s="14"/>
      <c r="AT257" s="14"/>
      <c r="AU257" s="1"/>
      <c r="AV257" s="1"/>
      <c r="AW257" s="1"/>
      <c r="AX257" s="1"/>
      <c r="AY257" s="1"/>
      <c r="AZ257" s="1"/>
      <c r="BA257" s="1"/>
      <c r="BB257" s="1"/>
      <c r="BC257" s="1"/>
      <c r="BD257" s="1"/>
    </row>
    <row r="258" spans="1:56" ht="15" customHeight="1" x14ac:dyDescent="0.25">
      <c r="A258" s="3"/>
      <c r="B258" s="218"/>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19"/>
      <c r="AD258" s="219"/>
      <c r="AE258" s="219"/>
      <c r="AF258" s="219"/>
      <c r="AG258" s="219"/>
      <c r="AH258" s="219"/>
      <c r="AI258" s="219"/>
      <c r="AJ258" s="219"/>
      <c r="AK258" s="219"/>
      <c r="AL258" s="219"/>
      <c r="AM258" s="219"/>
      <c r="AN258" s="219"/>
      <c r="AO258" s="219"/>
      <c r="AP258" s="220"/>
      <c r="AQ258" s="14"/>
      <c r="AR258" s="14"/>
      <c r="AS258" s="14"/>
      <c r="AT258" s="14"/>
      <c r="AU258" s="1"/>
      <c r="AV258" s="1"/>
      <c r="AW258" s="1"/>
      <c r="AX258" s="1"/>
      <c r="AY258" s="1"/>
      <c r="AZ258" s="1"/>
      <c r="BA258" s="1"/>
      <c r="BB258" s="1"/>
      <c r="BC258" s="1"/>
      <c r="BD258" s="1"/>
    </row>
    <row r="259" spans="1:56" ht="15" customHeight="1" x14ac:dyDescent="0.25">
      <c r="A259" s="3"/>
      <c r="B259" s="221"/>
      <c r="C259" s="222"/>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c r="AA259" s="222"/>
      <c r="AB259" s="222"/>
      <c r="AC259" s="222"/>
      <c r="AD259" s="222"/>
      <c r="AE259" s="222"/>
      <c r="AF259" s="222"/>
      <c r="AG259" s="222"/>
      <c r="AH259" s="222"/>
      <c r="AI259" s="222"/>
      <c r="AJ259" s="222"/>
      <c r="AK259" s="222"/>
      <c r="AL259" s="222"/>
      <c r="AM259" s="222"/>
      <c r="AN259" s="222"/>
      <c r="AO259" s="222"/>
      <c r="AP259" s="223"/>
      <c r="AQ259" s="14"/>
      <c r="AR259" s="14"/>
      <c r="AS259" s="14"/>
      <c r="AT259" s="14"/>
      <c r="AU259" s="1"/>
      <c r="AV259" s="1"/>
      <c r="AW259" s="1"/>
      <c r="AX259" s="1"/>
      <c r="AY259" s="1"/>
      <c r="AZ259" s="1"/>
      <c r="BA259" s="1"/>
      <c r="BB259" s="1"/>
      <c r="BC259" s="1"/>
      <c r="BD259" s="1"/>
    </row>
    <row r="260" spans="1:56" ht="15" customHeight="1" x14ac:dyDescent="0.25">
      <c r="A260" s="3"/>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
      <c r="AV260" s="1"/>
      <c r="AW260" s="1"/>
      <c r="AX260" s="1"/>
      <c r="AY260" s="1"/>
      <c r="AZ260" s="1"/>
      <c r="BA260" s="1"/>
      <c r="BB260" s="1"/>
      <c r="BC260" s="1"/>
      <c r="BD260" s="1"/>
    </row>
    <row r="261" spans="1:56" ht="15" customHeight="1" x14ac:dyDescent="0.25">
      <c r="A261" s="3">
        <v>29</v>
      </c>
      <c r="B261" s="106" t="s">
        <v>106</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4"/>
      <c r="AR261" s="14"/>
      <c r="AS261" s="14"/>
      <c r="AT261" s="14"/>
      <c r="AU261" s="1"/>
      <c r="AV261" s="1"/>
      <c r="AW261" s="1"/>
      <c r="AX261" s="1"/>
      <c r="AY261" s="1"/>
      <c r="AZ261" s="1"/>
      <c r="BA261" s="1"/>
      <c r="BB261" s="1"/>
      <c r="BC261" s="1"/>
      <c r="BD261" s="1"/>
    </row>
    <row r="262" spans="1:56" ht="15" customHeight="1" x14ac:dyDescent="0.25">
      <c r="A262" s="3"/>
      <c r="B262" s="186" t="s">
        <v>107</v>
      </c>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4"/>
      <c r="AR262" s="14"/>
      <c r="AS262" s="14"/>
      <c r="AT262" s="14"/>
      <c r="AU262" s="1"/>
      <c r="AV262" s="1"/>
      <c r="AW262" s="1"/>
      <c r="AX262" s="1"/>
      <c r="AY262" s="1"/>
      <c r="AZ262" s="1"/>
      <c r="BA262" s="1"/>
      <c r="BB262" s="1"/>
      <c r="BC262" s="1"/>
      <c r="BD262" s="1"/>
    </row>
    <row r="263" spans="1:56" s="79" customFormat="1" ht="15" customHeight="1" x14ac:dyDescent="0.3">
      <c r="A263" s="18"/>
      <c r="B263" s="94" t="s">
        <v>108</v>
      </c>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14"/>
      <c r="AR263" s="14"/>
      <c r="AS263" s="14"/>
      <c r="AT263" s="14"/>
      <c r="AU263" s="14"/>
      <c r="AV263" s="14"/>
      <c r="AW263" s="14"/>
      <c r="AX263" s="14"/>
      <c r="AY263" s="14"/>
      <c r="AZ263" s="14"/>
      <c r="BA263" s="14"/>
      <c r="BB263" s="14"/>
      <c r="BC263" s="14"/>
      <c r="BD263" s="14"/>
    </row>
    <row r="264" spans="1:56" s="79" customFormat="1" ht="15" customHeight="1" x14ac:dyDescent="0.3">
      <c r="A264" s="18"/>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14"/>
      <c r="AR264" s="14"/>
      <c r="AS264" s="14"/>
      <c r="AT264" s="14"/>
      <c r="AU264" s="14"/>
      <c r="AV264" s="14"/>
      <c r="AW264" s="14"/>
      <c r="AX264" s="14"/>
      <c r="AY264" s="14"/>
      <c r="AZ264" s="14"/>
      <c r="BA264" s="14"/>
      <c r="BB264" s="14"/>
      <c r="BC264" s="14"/>
      <c r="BD264" s="14"/>
    </row>
    <row r="265" spans="1:56" ht="15" customHeight="1" x14ac:dyDescent="0.25">
      <c r="A265" s="3"/>
      <c r="B265" s="215"/>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7"/>
      <c r="AQ265" s="14"/>
      <c r="AR265" s="14"/>
      <c r="AS265" s="14"/>
      <c r="AT265" s="14"/>
      <c r="AU265" s="1"/>
      <c r="AV265" s="1"/>
      <c r="AW265" s="1"/>
      <c r="AX265" s="1"/>
      <c r="AY265" s="1"/>
      <c r="AZ265" s="1"/>
      <c r="BA265" s="1"/>
      <c r="BB265" s="1"/>
      <c r="BC265" s="1"/>
      <c r="BD265" s="1"/>
    </row>
    <row r="266" spans="1:56" ht="15" customHeight="1" x14ac:dyDescent="0.25">
      <c r="A266" s="3"/>
      <c r="B266" s="218"/>
      <c r="C266" s="219"/>
      <c r="D266" s="219"/>
      <c r="E266" s="219"/>
      <c r="F266" s="219"/>
      <c r="G266" s="219"/>
      <c r="H266" s="219"/>
      <c r="I266" s="219"/>
      <c r="J266" s="219"/>
      <c r="K266" s="219"/>
      <c r="L266" s="219"/>
      <c r="M266" s="219"/>
      <c r="N266" s="219"/>
      <c r="O266" s="219"/>
      <c r="P266" s="219"/>
      <c r="Q266" s="219"/>
      <c r="R266" s="219"/>
      <c r="S266" s="219"/>
      <c r="T266" s="219"/>
      <c r="U266" s="219"/>
      <c r="V266" s="219"/>
      <c r="W266" s="219"/>
      <c r="X266" s="219"/>
      <c r="Y266" s="219"/>
      <c r="Z266" s="219"/>
      <c r="AA266" s="219"/>
      <c r="AB266" s="219"/>
      <c r="AC266" s="219"/>
      <c r="AD266" s="219"/>
      <c r="AE266" s="219"/>
      <c r="AF266" s="219"/>
      <c r="AG266" s="219"/>
      <c r="AH266" s="219"/>
      <c r="AI266" s="219"/>
      <c r="AJ266" s="219"/>
      <c r="AK266" s="219"/>
      <c r="AL266" s="219"/>
      <c r="AM266" s="219"/>
      <c r="AN266" s="219"/>
      <c r="AO266" s="219"/>
      <c r="AP266" s="220"/>
      <c r="AQ266" s="14"/>
      <c r="AR266" s="14"/>
      <c r="AS266" s="14"/>
      <c r="AT266" s="14"/>
      <c r="AU266" s="1"/>
      <c r="AV266" s="1"/>
      <c r="AW266" s="1"/>
      <c r="AX266" s="1"/>
      <c r="AY266" s="1"/>
      <c r="AZ266" s="1"/>
      <c r="BA266" s="1"/>
      <c r="BB266" s="1"/>
      <c r="BC266" s="1"/>
      <c r="BD266" s="1"/>
    </row>
    <row r="267" spans="1:56" ht="15" customHeight="1" x14ac:dyDescent="0.25">
      <c r="A267" s="3"/>
      <c r="B267" s="218"/>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19"/>
      <c r="AK267" s="219"/>
      <c r="AL267" s="219"/>
      <c r="AM267" s="219"/>
      <c r="AN267" s="219"/>
      <c r="AO267" s="219"/>
      <c r="AP267" s="220"/>
      <c r="AQ267" s="14"/>
      <c r="AR267" s="14"/>
      <c r="AS267" s="14"/>
      <c r="AT267" s="14"/>
      <c r="AU267" s="1"/>
      <c r="AV267" s="1"/>
      <c r="AW267" s="1"/>
      <c r="AX267" s="1"/>
      <c r="AY267" s="1"/>
      <c r="AZ267" s="1"/>
      <c r="BA267" s="1"/>
      <c r="BB267" s="1"/>
      <c r="BC267" s="1"/>
      <c r="BD267" s="1"/>
    </row>
    <row r="268" spans="1:56" ht="15" customHeight="1" x14ac:dyDescent="0.25">
      <c r="A268" s="3"/>
      <c r="B268" s="218"/>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19"/>
      <c r="AD268" s="219"/>
      <c r="AE268" s="219"/>
      <c r="AF268" s="219"/>
      <c r="AG268" s="219"/>
      <c r="AH268" s="219"/>
      <c r="AI268" s="219"/>
      <c r="AJ268" s="219"/>
      <c r="AK268" s="219"/>
      <c r="AL268" s="219"/>
      <c r="AM268" s="219"/>
      <c r="AN268" s="219"/>
      <c r="AO268" s="219"/>
      <c r="AP268" s="220"/>
      <c r="AQ268" s="14"/>
      <c r="AR268" s="14"/>
      <c r="AS268" s="14"/>
      <c r="AT268" s="14"/>
      <c r="AU268" s="1"/>
      <c r="AV268" s="1"/>
      <c r="AW268" s="1"/>
      <c r="AX268" s="1"/>
      <c r="AY268" s="1"/>
      <c r="AZ268" s="1"/>
      <c r="BA268" s="1"/>
      <c r="BB268" s="1"/>
      <c r="BC268" s="1"/>
      <c r="BD268" s="1"/>
    </row>
    <row r="269" spans="1:56" ht="15" customHeight="1" x14ac:dyDescent="0.25">
      <c r="A269" s="3"/>
      <c r="B269" s="218"/>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19"/>
      <c r="AD269" s="219"/>
      <c r="AE269" s="219"/>
      <c r="AF269" s="219"/>
      <c r="AG269" s="219"/>
      <c r="AH269" s="219"/>
      <c r="AI269" s="219"/>
      <c r="AJ269" s="219"/>
      <c r="AK269" s="219"/>
      <c r="AL269" s="219"/>
      <c r="AM269" s="219"/>
      <c r="AN269" s="219"/>
      <c r="AO269" s="219"/>
      <c r="AP269" s="220"/>
      <c r="AQ269" s="14"/>
      <c r="AR269" s="14"/>
      <c r="AS269" s="14"/>
      <c r="AT269" s="14"/>
      <c r="AU269" s="1"/>
      <c r="AV269" s="1"/>
      <c r="AW269" s="1"/>
      <c r="AX269" s="1"/>
      <c r="AY269" s="1"/>
      <c r="AZ269" s="1"/>
      <c r="BA269" s="1"/>
      <c r="BB269" s="1"/>
      <c r="BC269" s="1"/>
      <c r="BD269" s="1"/>
    </row>
    <row r="270" spans="1:56" ht="15" customHeight="1" x14ac:dyDescent="0.25">
      <c r="A270" s="3"/>
      <c r="B270" s="218"/>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c r="AG270" s="219"/>
      <c r="AH270" s="219"/>
      <c r="AI270" s="219"/>
      <c r="AJ270" s="219"/>
      <c r="AK270" s="219"/>
      <c r="AL270" s="219"/>
      <c r="AM270" s="219"/>
      <c r="AN270" s="219"/>
      <c r="AO270" s="219"/>
      <c r="AP270" s="220"/>
      <c r="AQ270" s="14"/>
      <c r="AR270" s="14"/>
      <c r="AS270" s="14"/>
      <c r="AT270" s="14"/>
      <c r="AU270" s="1"/>
      <c r="AV270" s="1"/>
      <c r="AW270" s="1"/>
      <c r="AX270" s="1"/>
      <c r="AY270" s="1"/>
      <c r="AZ270" s="1"/>
      <c r="BA270" s="1"/>
      <c r="BB270" s="1"/>
      <c r="BC270" s="1"/>
      <c r="BD270" s="1"/>
    </row>
    <row r="271" spans="1:56" ht="15" customHeight="1" x14ac:dyDescent="0.25">
      <c r="A271" s="3"/>
      <c r="B271" s="218"/>
      <c r="C271" s="219"/>
      <c r="D271" s="219"/>
      <c r="E271" s="219"/>
      <c r="F271" s="219"/>
      <c r="G271" s="219"/>
      <c r="H271" s="219"/>
      <c r="I271" s="219"/>
      <c r="J271" s="219"/>
      <c r="K271" s="219"/>
      <c r="L271" s="219"/>
      <c r="M271" s="219"/>
      <c r="N271" s="219"/>
      <c r="O271" s="219"/>
      <c r="P271" s="219"/>
      <c r="Q271" s="219"/>
      <c r="R271" s="219"/>
      <c r="S271" s="219"/>
      <c r="T271" s="219"/>
      <c r="U271" s="219"/>
      <c r="V271" s="219"/>
      <c r="W271" s="219"/>
      <c r="X271" s="219"/>
      <c r="Y271" s="219"/>
      <c r="Z271" s="219"/>
      <c r="AA271" s="219"/>
      <c r="AB271" s="219"/>
      <c r="AC271" s="219"/>
      <c r="AD271" s="219"/>
      <c r="AE271" s="219"/>
      <c r="AF271" s="219"/>
      <c r="AG271" s="219"/>
      <c r="AH271" s="219"/>
      <c r="AI271" s="219"/>
      <c r="AJ271" s="219"/>
      <c r="AK271" s="219"/>
      <c r="AL271" s="219"/>
      <c r="AM271" s="219"/>
      <c r="AN271" s="219"/>
      <c r="AO271" s="219"/>
      <c r="AP271" s="220"/>
      <c r="AQ271" s="14"/>
      <c r="AR271" s="14"/>
      <c r="AS271" s="14"/>
      <c r="AT271" s="14"/>
      <c r="AU271" s="1"/>
      <c r="AV271" s="1"/>
      <c r="AW271" s="1"/>
      <c r="AX271" s="1"/>
      <c r="AY271" s="1"/>
      <c r="AZ271" s="1"/>
      <c r="BA271" s="1"/>
      <c r="BB271" s="1"/>
      <c r="BC271" s="1"/>
      <c r="BD271" s="1"/>
    </row>
    <row r="272" spans="1:56" ht="15" customHeight="1" x14ac:dyDescent="0.25">
      <c r="A272" s="3"/>
      <c r="B272" s="218"/>
      <c r="C272" s="219"/>
      <c r="D272" s="219"/>
      <c r="E272" s="219"/>
      <c r="F272" s="219"/>
      <c r="G272" s="219"/>
      <c r="H272" s="219"/>
      <c r="I272" s="219"/>
      <c r="J272" s="219"/>
      <c r="K272" s="219"/>
      <c r="L272" s="219"/>
      <c r="M272" s="219"/>
      <c r="N272" s="219"/>
      <c r="O272" s="219"/>
      <c r="P272" s="219"/>
      <c r="Q272" s="219"/>
      <c r="R272" s="219"/>
      <c r="S272" s="219"/>
      <c r="T272" s="219"/>
      <c r="U272" s="219"/>
      <c r="V272" s="219"/>
      <c r="W272" s="219"/>
      <c r="X272" s="219"/>
      <c r="Y272" s="219"/>
      <c r="Z272" s="219"/>
      <c r="AA272" s="219"/>
      <c r="AB272" s="219"/>
      <c r="AC272" s="219"/>
      <c r="AD272" s="219"/>
      <c r="AE272" s="219"/>
      <c r="AF272" s="219"/>
      <c r="AG272" s="219"/>
      <c r="AH272" s="219"/>
      <c r="AI272" s="219"/>
      <c r="AJ272" s="219"/>
      <c r="AK272" s="219"/>
      <c r="AL272" s="219"/>
      <c r="AM272" s="219"/>
      <c r="AN272" s="219"/>
      <c r="AO272" s="219"/>
      <c r="AP272" s="220"/>
      <c r="AQ272" s="14"/>
      <c r="AR272" s="14"/>
      <c r="AS272" s="14"/>
      <c r="AT272" s="14"/>
      <c r="AU272" s="1"/>
      <c r="AV272" s="1"/>
      <c r="AW272" s="1"/>
      <c r="AX272" s="1"/>
      <c r="AY272" s="1"/>
      <c r="AZ272" s="1"/>
      <c r="BA272" s="1"/>
      <c r="BB272" s="1"/>
      <c r="BC272" s="1"/>
      <c r="BD272" s="1"/>
    </row>
    <row r="273" spans="1:56" ht="15" customHeight="1" x14ac:dyDescent="0.25">
      <c r="A273" s="3"/>
      <c r="B273" s="218"/>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19"/>
      <c r="AD273" s="219"/>
      <c r="AE273" s="219"/>
      <c r="AF273" s="219"/>
      <c r="AG273" s="219"/>
      <c r="AH273" s="219"/>
      <c r="AI273" s="219"/>
      <c r="AJ273" s="219"/>
      <c r="AK273" s="219"/>
      <c r="AL273" s="219"/>
      <c r="AM273" s="219"/>
      <c r="AN273" s="219"/>
      <c r="AO273" s="219"/>
      <c r="AP273" s="220"/>
      <c r="AQ273" s="14"/>
      <c r="AR273" s="14"/>
      <c r="AS273" s="14"/>
      <c r="AT273" s="14"/>
      <c r="AU273" s="1"/>
      <c r="AV273" s="1"/>
      <c r="AW273" s="1"/>
      <c r="AX273" s="1"/>
      <c r="AY273" s="1"/>
      <c r="AZ273" s="1"/>
      <c r="BA273" s="1"/>
      <c r="BB273" s="1"/>
      <c r="BC273" s="1"/>
      <c r="BD273" s="1"/>
    </row>
    <row r="274" spans="1:56" ht="15" customHeight="1" x14ac:dyDescent="0.25">
      <c r="A274" s="3"/>
      <c r="B274" s="218"/>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19"/>
      <c r="AD274" s="219"/>
      <c r="AE274" s="219"/>
      <c r="AF274" s="219"/>
      <c r="AG274" s="219"/>
      <c r="AH274" s="219"/>
      <c r="AI274" s="219"/>
      <c r="AJ274" s="219"/>
      <c r="AK274" s="219"/>
      <c r="AL274" s="219"/>
      <c r="AM274" s="219"/>
      <c r="AN274" s="219"/>
      <c r="AO274" s="219"/>
      <c r="AP274" s="220"/>
      <c r="AQ274" s="14"/>
      <c r="AR274" s="14"/>
      <c r="AS274" s="14"/>
      <c r="AT274" s="14"/>
      <c r="AU274" s="1"/>
      <c r="AV274" s="1"/>
      <c r="AW274" s="1"/>
      <c r="AX274" s="1"/>
      <c r="AY274" s="1"/>
      <c r="AZ274" s="1"/>
      <c r="BA274" s="1"/>
      <c r="BB274" s="1"/>
      <c r="BC274" s="1"/>
      <c r="BD274" s="1"/>
    </row>
    <row r="275" spans="1:56" ht="15" customHeight="1" x14ac:dyDescent="0.25">
      <c r="A275" s="3"/>
      <c r="B275" s="221"/>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c r="AA275" s="222"/>
      <c r="AB275" s="222"/>
      <c r="AC275" s="222"/>
      <c r="AD275" s="222"/>
      <c r="AE275" s="222"/>
      <c r="AF275" s="222"/>
      <c r="AG275" s="222"/>
      <c r="AH275" s="222"/>
      <c r="AI275" s="222"/>
      <c r="AJ275" s="222"/>
      <c r="AK275" s="222"/>
      <c r="AL275" s="222"/>
      <c r="AM275" s="222"/>
      <c r="AN275" s="222"/>
      <c r="AO275" s="222"/>
      <c r="AP275" s="223"/>
      <c r="AQ275" s="14"/>
      <c r="AR275" s="14"/>
      <c r="AS275" s="14"/>
      <c r="AT275" s="14"/>
      <c r="AU275" s="1"/>
      <c r="AV275" s="1"/>
      <c r="AW275" s="1"/>
      <c r="AX275" s="1"/>
      <c r="AY275" s="1"/>
      <c r="AZ275" s="1"/>
      <c r="BA275" s="1"/>
      <c r="BB275" s="1"/>
      <c r="BC275" s="1"/>
      <c r="BD275" s="1"/>
    </row>
    <row r="276" spans="1:56" ht="15" customHeight="1" x14ac:dyDescent="0.25">
      <c r="A276" s="3"/>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
      <c r="AV276" s="1"/>
      <c r="AW276" s="1"/>
      <c r="AX276" s="1"/>
      <c r="AY276" s="1"/>
      <c r="AZ276" s="1"/>
      <c r="BA276" s="1"/>
      <c r="BB276" s="1"/>
      <c r="BC276" s="1"/>
      <c r="BD276" s="1"/>
    </row>
    <row r="277" spans="1:56" ht="15" customHeight="1" x14ac:dyDescent="0.25">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c r="AO277" s="135"/>
      <c r="AP277" s="135"/>
      <c r="AQ277" s="14"/>
      <c r="AR277" s="14"/>
      <c r="AS277" s="14"/>
      <c r="AT277" s="14"/>
      <c r="AU277" s="1"/>
      <c r="AV277" s="1"/>
      <c r="AW277" s="1"/>
      <c r="AX277" s="1"/>
      <c r="AY277" s="1"/>
      <c r="AZ277" s="1"/>
      <c r="BA277" s="1"/>
      <c r="BB277" s="1"/>
      <c r="BC277" s="1"/>
      <c r="BD277" s="1"/>
    </row>
    <row r="278" spans="1:56" ht="30" customHeight="1" x14ac:dyDescent="0.25">
      <c r="A278" s="3">
        <v>30</v>
      </c>
      <c r="B278" s="106" t="s">
        <v>109</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4"/>
      <c r="AR278" s="14"/>
      <c r="AS278" s="14"/>
      <c r="AT278" s="14"/>
      <c r="AU278" s="1"/>
      <c r="AV278" s="1"/>
      <c r="AW278" s="1"/>
      <c r="AX278" s="1"/>
      <c r="AY278" s="1"/>
      <c r="AZ278" s="1"/>
      <c r="BA278" s="1"/>
      <c r="BB278" s="1"/>
      <c r="BC278" s="1"/>
      <c r="BD278" s="1"/>
    </row>
    <row r="279" spans="1:56" ht="15" hidden="1" customHeight="1" x14ac:dyDescent="0.25">
      <c r="A279" s="3"/>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
      <c r="AV279" s="1"/>
      <c r="AW279" s="1"/>
      <c r="AX279" s="1"/>
      <c r="AY279" s="1"/>
      <c r="AZ279" s="1"/>
      <c r="BA279" s="1"/>
      <c r="BB279" s="1"/>
      <c r="BC279" s="1"/>
      <c r="BD279" s="1"/>
    </row>
    <row r="280" spans="1:56" ht="15" customHeight="1" x14ac:dyDescent="0.25">
      <c r="A280" s="3"/>
      <c r="B280" s="14"/>
      <c r="C280" s="103" t="s">
        <v>110</v>
      </c>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c r="AQ280" s="14"/>
      <c r="AR280" s="14"/>
      <c r="AS280" s="14"/>
      <c r="AT280" s="14"/>
      <c r="AU280" s="1"/>
      <c r="AV280" s="1"/>
      <c r="AW280" s="1"/>
      <c r="AX280" s="1"/>
      <c r="AY280" s="1"/>
      <c r="AZ280" s="1"/>
      <c r="BA280" s="1"/>
      <c r="BB280" s="1"/>
      <c r="BC280" s="1"/>
      <c r="BD280" s="1"/>
    </row>
    <row r="281" spans="1:56" ht="15" hidden="1" customHeight="1" x14ac:dyDescent="0.25">
      <c r="A281" s="3"/>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
      <c r="AV281" s="1"/>
      <c r="AW281" s="1"/>
      <c r="AX281" s="1"/>
      <c r="AY281" s="1"/>
      <c r="AZ281" s="1"/>
      <c r="BA281" s="1"/>
      <c r="BB281" s="1"/>
      <c r="BC281" s="1"/>
      <c r="BD281" s="1"/>
    </row>
    <row r="282" spans="1:56" ht="15" customHeight="1" x14ac:dyDescent="0.25">
      <c r="A282" s="3"/>
      <c r="B282" s="14"/>
      <c r="C282" s="103" t="s">
        <v>111</v>
      </c>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4"/>
      <c r="AR282" s="14"/>
      <c r="AS282" s="14"/>
      <c r="AT282" s="14"/>
      <c r="AU282" s="1"/>
      <c r="AV282" s="1"/>
      <c r="AW282" s="1"/>
      <c r="AX282" s="1"/>
      <c r="AY282" s="1"/>
      <c r="AZ282" s="1"/>
      <c r="BA282" s="1"/>
      <c r="BB282" s="1"/>
      <c r="BC282" s="1"/>
      <c r="BD282" s="1"/>
    </row>
    <row r="283" spans="1:56" ht="15" customHeight="1" x14ac:dyDescent="0.25">
      <c r="A283" s="3"/>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
      <c r="AV283" s="1"/>
      <c r="AW283" s="1"/>
      <c r="AX283" s="1"/>
      <c r="AY283" s="1"/>
      <c r="AZ283" s="1"/>
      <c r="BA283" s="1"/>
      <c r="BB283" s="1"/>
      <c r="BC283" s="1"/>
      <c r="BD283" s="1"/>
    </row>
    <row r="284" spans="1:56" ht="15" customHeight="1" x14ac:dyDescent="0.25">
      <c r="A284" s="3">
        <v>31</v>
      </c>
      <c r="B284" s="133" t="s">
        <v>112</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4"/>
      <c r="AR284" s="14"/>
      <c r="AS284" s="14"/>
      <c r="AT284" s="14"/>
      <c r="AU284" s="1"/>
      <c r="AV284" s="1"/>
      <c r="AW284" s="1"/>
      <c r="AX284" s="1"/>
      <c r="AY284" s="1"/>
      <c r="AZ284" s="1"/>
      <c r="BA284" s="1"/>
      <c r="BB284" s="1"/>
      <c r="BC284" s="1"/>
      <c r="BD284" s="1"/>
    </row>
    <row r="285" spans="1:56" ht="15" customHeight="1" x14ac:dyDescent="0.25">
      <c r="A285" s="3"/>
      <c r="B285" s="14"/>
      <c r="C285" s="103" t="s">
        <v>113</v>
      </c>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3"/>
      <c r="AL285" s="103"/>
      <c r="AM285" s="103"/>
      <c r="AN285" s="103"/>
      <c r="AO285" s="103"/>
      <c r="AP285" s="103"/>
      <c r="AQ285" s="14"/>
      <c r="AR285" s="14"/>
      <c r="AS285" s="14"/>
      <c r="AT285" s="14"/>
      <c r="AU285" s="1"/>
      <c r="AV285" s="1"/>
      <c r="AW285" s="1"/>
      <c r="AX285" s="1"/>
      <c r="AY285" s="1"/>
      <c r="AZ285" s="1"/>
      <c r="BA285" s="1"/>
      <c r="BB285" s="1"/>
      <c r="BC285" s="1"/>
      <c r="BD285" s="1"/>
    </row>
    <row r="286" spans="1:56" ht="15" hidden="1" customHeight="1" x14ac:dyDescent="0.25">
      <c r="A286" s="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
      <c r="AV286" s="1"/>
      <c r="AW286" s="1"/>
      <c r="AX286" s="1"/>
      <c r="AY286" s="1"/>
      <c r="AZ286" s="1"/>
      <c r="BA286" s="1"/>
      <c r="BB286" s="1"/>
      <c r="BC286" s="1"/>
      <c r="BD286" s="1"/>
    </row>
    <row r="287" spans="1:56" ht="15" customHeight="1" x14ac:dyDescent="0.25">
      <c r="A287" s="3"/>
      <c r="B287" s="14"/>
      <c r="C287" s="103" t="s">
        <v>114</v>
      </c>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3"/>
      <c r="AL287" s="103"/>
      <c r="AM287" s="103"/>
      <c r="AN287" s="103"/>
      <c r="AO287" s="103"/>
      <c r="AP287" s="103"/>
      <c r="AQ287" s="14"/>
      <c r="AR287" s="14"/>
      <c r="AS287" s="14"/>
      <c r="AT287" s="14"/>
      <c r="AU287" s="1"/>
      <c r="AV287" s="1"/>
      <c r="AW287" s="1"/>
      <c r="AX287" s="1"/>
      <c r="AY287" s="1"/>
      <c r="AZ287" s="1"/>
      <c r="BA287" s="1"/>
      <c r="BB287" s="1"/>
      <c r="BC287" s="1"/>
      <c r="BD287" s="1"/>
    </row>
    <row r="288" spans="1:56" ht="15" customHeight="1" x14ac:dyDescent="0.25">
      <c r="A288" s="3"/>
      <c r="B288" s="14"/>
      <c r="C288" s="193" t="s">
        <v>115</v>
      </c>
      <c r="D288" s="193"/>
      <c r="E288" s="193"/>
      <c r="F288" s="193"/>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4"/>
      <c r="AR288" s="14"/>
      <c r="AS288" s="14"/>
      <c r="AT288" s="14"/>
      <c r="AU288" s="1"/>
      <c r="AV288" s="1"/>
      <c r="AW288" s="1"/>
      <c r="AX288" s="1"/>
      <c r="AY288" s="1"/>
      <c r="AZ288" s="1"/>
      <c r="BA288" s="1"/>
      <c r="BB288" s="1"/>
      <c r="BC288" s="1"/>
      <c r="BD288" s="1"/>
    </row>
    <row r="289" spans="1:56" ht="15" customHeight="1" x14ac:dyDescent="0.25">
      <c r="A289" s="3"/>
      <c r="B289" s="14"/>
      <c r="C289" s="103" t="s">
        <v>116</v>
      </c>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4"/>
      <c r="AR289" s="14"/>
      <c r="AS289" s="14"/>
      <c r="AT289" s="14"/>
      <c r="AU289" s="1"/>
      <c r="AV289" s="1"/>
      <c r="AW289" s="1"/>
      <c r="AX289" s="1"/>
      <c r="AY289" s="1"/>
      <c r="AZ289" s="1"/>
      <c r="BA289" s="1"/>
      <c r="BB289" s="1"/>
      <c r="BC289" s="1"/>
      <c r="BD289" s="1"/>
    </row>
    <row r="290" spans="1:56" ht="15" hidden="1" customHeight="1" x14ac:dyDescent="0.25">
      <c r="A290" s="3"/>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
      <c r="AV290" s="1"/>
      <c r="AW290" s="1"/>
      <c r="AX290" s="1"/>
      <c r="AY290" s="1"/>
      <c r="AZ290" s="1"/>
      <c r="BA290" s="1"/>
      <c r="BB290" s="1"/>
      <c r="BC290" s="1"/>
      <c r="BD290" s="1"/>
    </row>
    <row r="291" spans="1:56" ht="15" customHeight="1" x14ac:dyDescent="0.25">
      <c r="A291" s="3"/>
      <c r="B291" s="14"/>
      <c r="C291" s="23" t="s">
        <v>117</v>
      </c>
      <c r="D291" s="23"/>
      <c r="E291" s="23"/>
      <c r="F291" s="6"/>
      <c r="G291" s="6"/>
      <c r="H291" s="6"/>
      <c r="I291" s="6"/>
      <c r="J291" s="136"/>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8"/>
      <c r="AQ291" s="14"/>
      <c r="AR291" s="14"/>
      <c r="AS291" s="14"/>
      <c r="AT291" s="14"/>
      <c r="AU291" s="1"/>
      <c r="AV291" s="1"/>
      <c r="AW291" s="1"/>
      <c r="AX291" s="1"/>
      <c r="AY291" s="1"/>
      <c r="AZ291" s="1"/>
      <c r="BA291" s="1"/>
      <c r="BB291" s="1"/>
      <c r="BC291" s="1"/>
      <c r="BD291" s="1"/>
    </row>
    <row r="292" spans="1:56" ht="15" customHeight="1" x14ac:dyDescent="0.25">
      <c r="A292" s="3"/>
      <c r="B292" s="14"/>
      <c r="C292" s="23"/>
      <c r="D292" s="23"/>
      <c r="E292" s="23"/>
      <c r="F292" s="6"/>
      <c r="G292" s="6"/>
      <c r="H292" s="6"/>
      <c r="I292" s="6"/>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14"/>
      <c r="AR292" s="14"/>
      <c r="AS292" s="14"/>
      <c r="AT292" s="14"/>
      <c r="AU292" s="1"/>
      <c r="AV292" s="1"/>
      <c r="AW292" s="1"/>
      <c r="AX292" s="1"/>
      <c r="AY292" s="1"/>
      <c r="AZ292" s="1"/>
      <c r="BA292" s="1"/>
      <c r="BB292" s="1"/>
      <c r="BC292" s="1"/>
      <c r="BD292" s="1"/>
    </row>
    <row r="293" spans="1:56" ht="15" customHeight="1" x14ac:dyDescent="0.25">
      <c r="A293" s="3"/>
      <c r="B293" s="104" t="s">
        <v>118</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5"/>
      <c r="AQ293" s="14"/>
      <c r="AR293" s="14"/>
      <c r="AS293" s="14"/>
      <c r="AT293" s="14"/>
      <c r="AU293" s="1"/>
      <c r="AV293" s="1"/>
      <c r="AW293" s="1"/>
      <c r="AX293" s="1"/>
      <c r="AY293" s="1"/>
      <c r="AZ293" s="1"/>
      <c r="BA293" s="1"/>
      <c r="BB293" s="1"/>
      <c r="BC293" s="1"/>
      <c r="BD293" s="1"/>
    </row>
    <row r="294" spans="1:56" ht="2.25" customHeight="1" x14ac:dyDescent="0.25">
      <c r="A294" s="3"/>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4"/>
      <c r="AQ294" s="14"/>
      <c r="AR294" s="14"/>
      <c r="AS294" s="14"/>
      <c r="AT294" s="14"/>
      <c r="AU294" s="1"/>
      <c r="AV294" s="1"/>
      <c r="AW294" s="1"/>
      <c r="AX294" s="1"/>
      <c r="AY294" s="1"/>
      <c r="AZ294" s="1"/>
      <c r="BA294" s="1"/>
      <c r="BB294" s="1"/>
      <c r="BC294" s="1"/>
      <c r="BD294" s="1"/>
    </row>
    <row r="295" spans="1:56" ht="15" customHeight="1" x14ac:dyDescent="0.25">
      <c r="A295" s="3"/>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
      <c r="AV295" s="1"/>
      <c r="AW295" s="1"/>
      <c r="AX295" s="1"/>
      <c r="AY295" s="1"/>
      <c r="AZ295" s="1"/>
      <c r="BA295" s="1"/>
      <c r="BB295" s="1"/>
      <c r="BC295" s="1"/>
      <c r="BD295" s="1"/>
    </row>
    <row r="296" spans="1:56" ht="15" customHeight="1" x14ac:dyDescent="0.25">
      <c r="A296" s="3">
        <v>32</v>
      </c>
      <c r="B296" s="155" t="s">
        <v>224</v>
      </c>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4"/>
      <c r="AR296" s="14"/>
      <c r="AS296" s="14"/>
      <c r="AT296" s="14"/>
      <c r="AU296" s="1"/>
      <c r="AV296" s="1"/>
      <c r="AW296" s="1"/>
      <c r="AX296" s="1"/>
      <c r="AY296" s="1"/>
      <c r="AZ296" s="1"/>
      <c r="BA296" s="1"/>
      <c r="BB296" s="1"/>
      <c r="BC296" s="1"/>
      <c r="BD296" s="1"/>
    </row>
    <row r="297" spans="1:56" ht="2.25" customHeight="1" x14ac:dyDescent="0.25">
      <c r="A297" s="3"/>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
      <c r="AV297" s="1"/>
      <c r="AW297" s="1"/>
      <c r="AX297" s="1"/>
      <c r="AY297" s="1"/>
      <c r="AZ297" s="1"/>
      <c r="BA297" s="1"/>
      <c r="BB297" s="1"/>
      <c r="BC297" s="1"/>
      <c r="BD297" s="1"/>
    </row>
    <row r="298" spans="1:56" ht="15" customHeight="1" x14ac:dyDescent="0.25">
      <c r="A298" s="3"/>
      <c r="B298" s="132" t="s">
        <v>119</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c r="AO298" s="132"/>
      <c r="AP298" s="132"/>
      <c r="AQ298" s="14"/>
      <c r="AR298" s="14"/>
      <c r="AS298" s="14"/>
      <c r="AT298" s="14"/>
      <c r="AU298" s="1"/>
      <c r="AV298" s="1"/>
      <c r="AW298" s="1"/>
      <c r="AX298" s="1"/>
      <c r="AY298" s="1"/>
      <c r="AZ298" s="1"/>
      <c r="BA298" s="1"/>
      <c r="BB298" s="1"/>
      <c r="BC298" s="1"/>
      <c r="BD298" s="1"/>
    </row>
    <row r="299" spans="1:56" ht="15" customHeight="1" x14ac:dyDescent="0.25">
      <c r="A299" s="3"/>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
      <c r="AV299" s="1"/>
      <c r="AW299" s="1"/>
      <c r="AX299" s="1"/>
      <c r="AY299" s="1"/>
      <c r="AZ299" s="1"/>
      <c r="BA299" s="1"/>
      <c r="BB299" s="1"/>
      <c r="BC299" s="1"/>
      <c r="BD299" s="1"/>
    </row>
    <row r="300" spans="1:56" ht="15" customHeight="1" x14ac:dyDescent="0.25">
      <c r="A300" s="51"/>
      <c r="B300" s="224"/>
      <c r="C300" s="225"/>
      <c r="D300" s="225"/>
      <c r="E300" s="226"/>
      <c r="F300" s="26"/>
      <c r="G300" s="26" t="s">
        <v>120</v>
      </c>
      <c r="H300" s="26"/>
      <c r="I300" s="26"/>
      <c r="J300" s="26"/>
      <c r="K300" s="26"/>
      <c r="L300" s="26"/>
      <c r="M300" s="26"/>
      <c r="N300" s="26"/>
      <c r="O300" s="26"/>
      <c r="P300" s="26"/>
      <c r="Q300" s="28"/>
      <c r="R300" s="28"/>
      <c r="S300" s="28"/>
      <c r="T300" s="28"/>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f>Q300*0.8</f>
        <v>0</v>
      </c>
      <c r="AR300" s="26"/>
      <c r="AS300" s="26"/>
      <c r="AT300" s="26"/>
      <c r="AU300" s="1"/>
      <c r="AV300" s="1"/>
      <c r="AW300" s="1"/>
      <c r="AX300" s="1"/>
      <c r="AY300" s="1"/>
      <c r="AZ300" s="1"/>
      <c r="BA300" s="1"/>
      <c r="BB300" s="1"/>
      <c r="BC300" s="1"/>
      <c r="BD300" s="1"/>
    </row>
    <row r="301" spans="1:56" ht="15" customHeight="1" x14ac:dyDescent="0.25">
      <c r="A301" s="3"/>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
      <c r="AV301" s="1"/>
      <c r="AW301" s="1"/>
      <c r="AX301" s="1"/>
      <c r="AY301" s="1"/>
      <c r="AZ301" s="1"/>
      <c r="BA301" s="1"/>
      <c r="BB301" s="1"/>
      <c r="BC301" s="1"/>
      <c r="BD301" s="1"/>
    </row>
    <row r="302" spans="1:56" ht="15" customHeight="1" x14ac:dyDescent="0.25">
      <c r="A302" s="3">
        <v>33</v>
      </c>
      <c r="B302" s="155" t="s">
        <v>121</v>
      </c>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4"/>
      <c r="AR302" s="14"/>
      <c r="AS302" s="14"/>
      <c r="AT302" s="14"/>
      <c r="AU302" s="1"/>
      <c r="AV302" s="1"/>
      <c r="AW302" s="1"/>
      <c r="AX302" s="1"/>
      <c r="AY302" s="1"/>
      <c r="AZ302" s="1"/>
      <c r="BA302" s="1"/>
      <c r="BB302" s="1"/>
      <c r="BC302" s="1"/>
      <c r="BD302" s="1"/>
    </row>
    <row r="303" spans="1:56" ht="15" customHeight="1" x14ac:dyDescent="0.25">
      <c r="A303" s="3"/>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
      <c r="AV303" s="1"/>
      <c r="AW303" s="1"/>
      <c r="AX303" s="1"/>
      <c r="AY303" s="1"/>
      <c r="AZ303" s="1"/>
      <c r="BA303" s="1"/>
      <c r="BB303" s="1"/>
      <c r="BC303" s="1"/>
      <c r="BD303" s="1"/>
    </row>
    <row r="304" spans="1:56" ht="15" customHeight="1" x14ac:dyDescent="0.25">
      <c r="A304" s="3"/>
      <c r="B304" s="227"/>
      <c r="C304" s="228"/>
      <c r="D304" s="228"/>
      <c r="E304" s="229"/>
      <c r="F304" s="14"/>
      <c r="G304" s="14" t="s">
        <v>122</v>
      </c>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
      <c r="AV304" s="1"/>
      <c r="AW304" s="1"/>
      <c r="AX304" s="1"/>
      <c r="AY304" s="1"/>
      <c r="AZ304" s="1"/>
      <c r="BA304" s="1"/>
      <c r="BB304" s="1"/>
      <c r="BC304" s="1"/>
      <c r="BD304" s="1"/>
    </row>
    <row r="305" spans="1:56" ht="15" customHeight="1" x14ac:dyDescent="0.25">
      <c r="A305" s="3"/>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
      <c r="AV305" s="1"/>
      <c r="AW305" s="1"/>
      <c r="AX305" s="1"/>
      <c r="AY305" s="1"/>
      <c r="AZ305" s="1"/>
      <c r="BA305" s="1"/>
      <c r="BB305" s="1"/>
      <c r="BC305" s="1"/>
      <c r="BD305" s="1"/>
    </row>
    <row r="306" spans="1:56" ht="15" customHeight="1" x14ac:dyDescent="0.25">
      <c r="A306" s="3">
        <v>34</v>
      </c>
      <c r="B306" s="155" t="s">
        <v>225</v>
      </c>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4"/>
      <c r="AR306" s="14"/>
      <c r="AS306" s="14"/>
      <c r="AT306" s="14"/>
      <c r="AU306" s="1"/>
      <c r="AV306" s="1"/>
      <c r="AW306" s="1"/>
      <c r="AX306" s="1"/>
      <c r="AY306" s="1"/>
      <c r="AZ306" s="1"/>
      <c r="BA306" s="1"/>
      <c r="BB306" s="1"/>
      <c r="BC306" s="1"/>
      <c r="BD306" s="1"/>
    </row>
    <row r="307" spans="1:56" ht="15" customHeight="1" x14ac:dyDescent="0.25">
      <c r="A307" s="3"/>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
      <c r="AV307" s="1"/>
      <c r="AW307" s="1"/>
      <c r="AX307" s="1"/>
      <c r="AY307" s="1"/>
      <c r="AZ307" s="1"/>
      <c r="BA307" s="1"/>
      <c r="BB307" s="1"/>
      <c r="BC307" s="1"/>
      <c r="BD307" s="1"/>
    </row>
    <row r="308" spans="1:56" ht="15" customHeight="1" x14ac:dyDescent="0.25">
      <c r="A308" s="3"/>
      <c r="B308" s="224"/>
      <c r="C308" s="225"/>
      <c r="D308" s="225"/>
      <c r="E308" s="226"/>
      <c r="F308" s="14"/>
      <c r="G308" s="14" t="s">
        <v>120</v>
      </c>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
      <c r="AV308" s="1"/>
      <c r="AW308" s="1"/>
      <c r="AX308" s="1"/>
      <c r="AY308" s="1"/>
      <c r="AZ308" s="1"/>
      <c r="BA308" s="1"/>
      <c r="BB308" s="1"/>
      <c r="BC308" s="1"/>
      <c r="BD308" s="1"/>
    </row>
    <row r="309" spans="1:56" ht="15" customHeight="1" x14ac:dyDescent="0.25">
      <c r="A309" s="3"/>
      <c r="B309" s="28"/>
      <c r="C309" s="28"/>
      <c r="D309" s="28"/>
      <c r="E309" s="28"/>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
      <c r="AV309" s="1"/>
      <c r="AW309" s="1"/>
      <c r="AX309" s="1"/>
      <c r="AY309" s="1"/>
      <c r="AZ309" s="1"/>
      <c r="BA309" s="1"/>
      <c r="BB309" s="1"/>
      <c r="BC309" s="1"/>
      <c r="BD309" s="1"/>
    </row>
    <row r="310" spans="1:56" ht="15" customHeight="1" x14ac:dyDescent="0.25">
      <c r="A310" s="3"/>
      <c r="B310" s="104" t="s">
        <v>123</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5"/>
      <c r="AQ310" s="14"/>
      <c r="AR310" s="14"/>
      <c r="AS310" s="14"/>
      <c r="AT310" s="14"/>
      <c r="AU310" s="1"/>
      <c r="AV310" s="1"/>
      <c r="AW310" s="1"/>
      <c r="AX310" s="1"/>
      <c r="AY310" s="1"/>
      <c r="AZ310" s="1"/>
      <c r="BA310" s="1"/>
      <c r="BB310" s="1"/>
      <c r="BC310" s="1"/>
      <c r="BD310" s="1"/>
    </row>
    <row r="311" spans="1:56" ht="15" customHeight="1" x14ac:dyDescent="0.25">
      <c r="A311" s="3"/>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
      <c r="AV311" s="1"/>
      <c r="AW311" s="1"/>
      <c r="AX311" s="1"/>
      <c r="AY311" s="1"/>
      <c r="AZ311" s="1"/>
      <c r="BA311" s="1"/>
      <c r="BB311" s="1"/>
      <c r="BC311" s="1"/>
      <c r="BD311" s="1"/>
    </row>
    <row r="312" spans="1:56" ht="15" customHeight="1" x14ac:dyDescent="0.25">
      <c r="A312" s="3">
        <v>35</v>
      </c>
      <c r="B312" s="130" t="s">
        <v>214</v>
      </c>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4"/>
      <c r="AR312" s="14"/>
      <c r="AS312" s="14"/>
      <c r="AT312" s="14"/>
      <c r="AU312" s="1"/>
      <c r="AV312" s="1"/>
      <c r="AW312" s="1"/>
      <c r="AX312" s="1"/>
      <c r="AY312" s="1"/>
      <c r="AZ312" s="1"/>
      <c r="BA312" s="1"/>
      <c r="BB312" s="1"/>
      <c r="BC312" s="1"/>
      <c r="BD312" s="1"/>
    </row>
    <row r="313" spans="1:56" ht="15" customHeight="1" x14ac:dyDescent="0.25">
      <c r="A313" s="3"/>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c r="AO313" s="131"/>
      <c r="AP313" s="131"/>
      <c r="AQ313" s="14"/>
      <c r="AR313" s="14"/>
      <c r="AS313" s="14"/>
      <c r="AT313" s="14"/>
      <c r="AU313" s="1"/>
      <c r="AV313" s="1"/>
      <c r="AW313" s="1"/>
      <c r="AX313" s="1"/>
      <c r="AY313" s="1"/>
      <c r="AZ313" s="1"/>
      <c r="BA313" s="1"/>
      <c r="BB313" s="1"/>
      <c r="BC313" s="1"/>
      <c r="BD313" s="1"/>
    </row>
    <row r="314" spans="1:56" ht="15" customHeight="1" x14ac:dyDescent="0.25">
      <c r="A314" s="3"/>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
      <c r="AV314" s="1"/>
      <c r="AW314" s="1"/>
      <c r="AX314" s="1"/>
      <c r="AY314" s="1"/>
      <c r="AZ314" s="1"/>
      <c r="BA314" s="1"/>
      <c r="BB314" s="1"/>
      <c r="BC314" s="1"/>
      <c r="BD314" s="1"/>
    </row>
    <row r="315" spans="1:56" ht="15" customHeight="1" x14ac:dyDescent="0.25">
      <c r="A315" s="3"/>
      <c r="B315" s="214" t="s">
        <v>124</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3"/>
      <c r="AL315" s="103"/>
      <c r="AM315" s="103"/>
      <c r="AN315" s="103"/>
      <c r="AO315" s="103"/>
      <c r="AP315" s="103"/>
      <c r="AQ315" s="14"/>
      <c r="AR315" s="14"/>
      <c r="AS315" s="14"/>
      <c r="AT315" s="14"/>
      <c r="AU315" s="1"/>
      <c r="AV315" s="1"/>
      <c r="AW315" s="1"/>
      <c r="AX315" s="1"/>
      <c r="AY315" s="1"/>
      <c r="AZ315" s="1"/>
      <c r="BA315" s="1"/>
      <c r="BB315" s="1"/>
      <c r="BC315" s="1"/>
      <c r="BD315" s="1"/>
    </row>
    <row r="316" spans="1:56" ht="15" customHeight="1" x14ac:dyDescent="0.25">
      <c r="A316" s="3"/>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
      <c r="AV316" s="1"/>
      <c r="AW316" s="1"/>
      <c r="AX316" s="1"/>
      <c r="AY316" s="1"/>
      <c r="AZ316" s="1"/>
      <c r="BA316" s="1"/>
      <c r="BB316" s="1"/>
      <c r="BC316" s="1"/>
      <c r="BD316" s="1"/>
    </row>
    <row r="317" spans="1:56" ht="15" customHeight="1" x14ac:dyDescent="0.25">
      <c r="A317" s="3"/>
      <c r="B317" s="135" t="s">
        <v>125</v>
      </c>
      <c r="C317" s="103"/>
      <c r="D317" s="103"/>
      <c r="E317" s="103"/>
      <c r="F317" s="103"/>
      <c r="G317" s="103"/>
      <c r="H317" s="103"/>
      <c r="I317" s="103"/>
      <c r="J317" s="103"/>
      <c r="K317" s="103"/>
      <c r="L317" s="103"/>
      <c r="M317" s="103"/>
      <c r="N317" s="103"/>
      <c r="O317" s="103"/>
      <c r="P317" s="14"/>
      <c r="Q317" s="117">
        <f>(B304/85)*3.5</f>
        <v>0</v>
      </c>
      <c r="R317" s="118"/>
      <c r="S317" s="118"/>
      <c r="T317" s="118"/>
      <c r="U317" s="118"/>
      <c r="V317" s="119"/>
      <c r="W317" s="103" t="s">
        <v>126</v>
      </c>
      <c r="X317" s="103"/>
      <c r="Y317" s="14"/>
      <c r="Z317" s="14"/>
      <c r="AA317" s="14"/>
      <c r="AB317" s="14"/>
      <c r="AC317" s="14"/>
      <c r="AD317" s="14"/>
      <c r="AE317" s="14"/>
      <c r="AF317" s="14"/>
      <c r="AG317" s="14"/>
      <c r="AH317" s="14"/>
      <c r="AI317" s="14"/>
      <c r="AJ317" s="14"/>
      <c r="AK317" s="14"/>
      <c r="AL317" s="14"/>
      <c r="AM317" s="14"/>
      <c r="AN317" s="14"/>
      <c r="AO317" s="14"/>
      <c r="AP317" s="14"/>
      <c r="AQ317" s="14" t="e">
        <f>IF(#REF!&lt;26,250,IF(#REF!&lt;45,360,IF(#REF!&lt;57,485,IF(#REF!&lt;66,590,IF(#REF!&lt;72,675,IF(#REF!&lt;166,760+7.9*(#REF!-72),IF(#REF!&lt;350,1495+6.9*(#REF!-165),IF(#REF!&gt;349,2765+6.3*(#REF!-349)))))))))</f>
        <v>#REF!</v>
      </c>
      <c r="AR317" s="14"/>
      <c r="AS317" s="14"/>
      <c r="AT317" s="14"/>
      <c r="AU317" s="1"/>
      <c r="AV317" s="1"/>
      <c r="AW317" s="1"/>
      <c r="AX317" s="1"/>
      <c r="AY317" s="1"/>
      <c r="AZ317" s="1"/>
      <c r="BA317" s="1"/>
      <c r="BB317" s="1"/>
      <c r="BC317" s="1"/>
      <c r="BD317" s="1"/>
    </row>
    <row r="318" spans="1:56" ht="15" customHeight="1" x14ac:dyDescent="0.25">
      <c r="A318" s="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
      <c r="AV318" s="1"/>
      <c r="AW318" s="1"/>
      <c r="AX318" s="1"/>
      <c r="AY318" s="1"/>
      <c r="AZ318" s="1"/>
      <c r="BA318" s="1"/>
      <c r="BB318" s="1"/>
      <c r="BC318" s="1"/>
      <c r="BD318" s="1"/>
    </row>
    <row r="319" spans="1:56" ht="15" customHeight="1" x14ac:dyDescent="0.25">
      <c r="A319" s="3"/>
      <c r="B319" s="214" t="s">
        <v>127</v>
      </c>
      <c r="C319" s="214"/>
      <c r="D319" s="214"/>
      <c r="E319" s="214"/>
      <c r="F319" s="214"/>
      <c r="G319" s="214"/>
      <c r="H319" s="214"/>
      <c r="I319" s="214"/>
      <c r="J319" s="214"/>
      <c r="K319" s="214"/>
      <c r="L319" s="214"/>
      <c r="M319" s="214"/>
      <c r="N319" s="214"/>
      <c r="O319" s="214"/>
      <c r="P319" s="214"/>
      <c r="Q319" s="214"/>
      <c r="R319" s="214"/>
      <c r="S319" s="214"/>
      <c r="T319" s="214"/>
      <c r="U319" s="214"/>
      <c r="V319" s="214"/>
      <c r="W319" s="214"/>
      <c r="X319" s="214"/>
      <c r="Y319" s="214"/>
      <c r="Z319" s="214"/>
      <c r="AA319" s="214"/>
      <c r="AB319" s="214"/>
      <c r="AC319" s="214"/>
      <c r="AD319" s="214"/>
      <c r="AE319" s="214"/>
      <c r="AF319" s="214"/>
      <c r="AG319" s="214"/>
      <c r="AH319" s="214"/>
      <c r="AI319" s="214"/>
      <c r="AJ319" s="214"/>
      <c r="AK319" s="214"/>
      <c r="AL319" s="214"/>
      <c r="AM319" s="214"/>
      <c r="AN319" s="214"/>
      <c r="AO319" s="214"/>
      <c r="AP319" s="103"/>
      <c r="AQ319" s="14"/>
      <c r="AR319" s="14"/>
      <c r="AS319" s="14"/>
      <c r="AT319" s="14"/>
      <c r="AU319" s="1"/>
      <c r="AV319" s="1"/>
      <c r="AW319" s="1"/>
      <c r="AX319" s="1"/>
      <c r="AY319" s="1"/>
      <c r="AZ319" s="1"/>
      <c r="BA319" s="1"/>
      <c r="BB319" s="1"/>
      <c r="BC319" s="1"/>
      <c r="BD319" s="1"/>
    </row>
    <row r="320" spans="1:56" ht="15" customHeight="1" x14ac:dyDescent="0.25">
      <c r="A320" s="3"/>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
      <c r="AV320" s="1"/>
      <c r="AW320" s="1"/>
      <c r="AX320" s="1"/>
      <c r="AY320" s="1"/>
      <c r="AZ320" s="1"/>
      <c r="BA320" s="1"/>
      <c r="BB320" s="1"/>
      <c r="BC320" s="1"/>
      <c r="BD320" s="1"/>
    </row>
    <row r="321" spans="1:56" ht="15" customHeight="1" x14ac:dyDescent="0.25">
      <c r="A321" s="3"/>
      <c r="B321" s="85" t="s">
        <v>128</v>
      </c>
      <c r="C321" s="103"/>
      <c r="D321" s="103"/>
      <c r="E321" s="103"/>
      <c r="F321" s="103"/>
      <c r="G321" s="103"/>
      <c r="H321" s="103"/>
      <c r="I321" s="103"/>
      <c r="J321" s="103"/>
      <c r="K321" s="103"/>
      <c r="L321" s="103"/>
      <c r="M321" s="103"/>
      <c r="N321" s="103"/>
      <c r="O321" s="103"/>
      <c r="P321" s="14"/>
      <c r="Q321" s="117">
        <f>B308*1.2</f>
        <v>0</v>
      </c>
      <c r="R321" s="118"/>
      <c r="S321" s="118"/>
      <c r="T321" s="118"/>
      <c r="U321" s="118"/>
      <c r="V321" s="119"/>
      <c r="W321" s="103" t="s">
        <v>126</v>
      </c>
      <c r="X321" s="103"/>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
      <c r="AV321" s="1"/>
      <c r="AW321" s="1"/>
      <c r="AX321" s="1"/>
      <c r="AY321" s="1"/>
      <c r="AZ321" s="1"/>
      <c r="BA321" s="1"/>
      <c r="BB321" s="1"/>
      <c r="BC321" s="1"/>
      <c r="BD321" s="1"/>
    </row>
    <row r="322" spans="1:56" ht="2.25" customHeight="1" x14ac:dyDescent="0.25">
      <c r="A322" s="3"/>
      <c r="B322" s="14"/>
      <c r="C322" s="14"/>
      <c r="D322" s="14"/>
      <c r="E322" s="14"/>
      <c r="F322" s="14"/>
      <c r="G322" s="14"/>
      <c r="H322" s="14"/>
      <c r="I322" s="14"/>
      <c r="J322" s="14"/>
      <c r="K322" s="14"/>
      <c r="L322" s="14"/>
      <c r="M322" s="14"/>
      <c r="N322" s="13"/>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
      <c r="AV322" s="1"/>
      <c r="AW322" s="1"/>
      <c r="AX322" s="1"/>
      <c r="AY322" s="1"/>
      <c r="AZ322" s="1"/>
      <c r="BA322" s="1"/>
      <c r="BB322" s="1"/>
      <c r="BC322" s="1"/>
      <c r="BD322" s="1"/>
    </row>
    <row r="323" spans="1:56" ht="15" customHeight="1" x14ac:dyDescent="0.25">
      <c r="A323" s="3"/>
      <c r="B323" s="85" t="s">
        <v>129</v>
      </c>
      <c r="C323" s="103"/>
      <c r="D323" s="103"/>
      <c r="E323" s="103"/>
      <c r="F323" s="103"/>
      <c r="G323" s="103"/>
      <c r="H323" s="103"/>
      <c r="I323" s="103"/>
      <c r="J323" s="103"/>
      <c r="K323" s="103"/>
      <c r="L323" s="103"/>
      <c r="M323" s="103"/>
      <c r="N323" s="103"/>
      <c r="O323" s="103"/>
      <c r="P323" s="14"/>
      <c r="Q323" s="117">
        <f>B300*24</f>
        <v>0</v>
      </c>
      <c r="R323" s="118"/>
      <c r="S323" s="118"/>
      <c r="T323" s="118"/>
      <c r="U323" s="118"/>
      <c r="V323" s="119"/>
      <c r="W323" s="103" t="s">
        <v>126</v>
      </c>
      <c r="X323" s="103"/>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
      <c r="AV323" s="1"/>
      <c r="AW323" s="1"/>
      <c r="AX323" s="1"/>
      <c r="AY323" s="1"/>
      <c r="AZ323" s="1"/>
      <c r="BA323" s="1"/>
      <c r="BB323" s="1"/>
      <c r="BC323" s="1"/>
      <c r="BD323" s="1"/>
    </row>
    <row r="324" spans="1:56" ht="15" customHeight="1" x14ac:dyDescent="0.25">
      <c r="A324" s="3"/>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
      <c r="AV324" s="1"/>
      <c r="AW324" s="1"/>
      <c r="AX324" s="1"/>
      <c r="AY324" s="1"/>
      <c r="AZ324" s="1"/>
      <c r="BA324" s="1"/>
      <c r="BB324" s="1"/>
      <c r="BC324" s="1"/>
      <c r="BD324" s="1"/>
    </row>
    <row r="325" spans="1:56" ht="15" customHeight="1" x14ac:dyDescent="0.25">
      <c r="A325" s="3"/>
      <c r="B325" s="104" t="s">
        <v>130</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5"/>
      <c r="AQ325" s="14"/>
      <c r="AR325" s="14"/>
      <c r="AS325" s="14"/>
      <c r="AT325" s="14"/>
      <c r="AU325" s="1"/>
      <c r="AV325" s="1"/>
      <c r="AW325" s="1"/>
      <c r="AX325" s="1"/>
      <c r="AY325" s="1"/>
      <c r="AZ325" s="1"/>
      <c r="BA325" s="1"/>
      <c r="BB325" s="1"/>
      <c r="BC325" s="1"/>
      <c r="BD325" s="1"/>
    </row>
    <row r="326" spans="1:56" ht="15" customHeight="1" x14ac:dyDescent="0.25">
      <c r="A326" s="20"/>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
      <c r="AV326" s="1"/>
      <c r="AW326" s="1"/>
      <c r="AX326" s="1"/>
      <c r="AY326" s="1"/>
      <c r="AZ326" s="1"/>
      <c r="BA326" s="1"/>
      <c r="BB326" s="1"/>
      <c r="BC326" s="1"/>
      <c r="BD326" s="1"/>
    </row>
    <row r="327" spans="1:56" ht="15" customHeight="1" x14ac:dyDescent="0.25">
      <c r="A327" s="3">
        <v>36</v>
      </c>
      <c r="B327" s="130" t="s">
        <v>131</v>
      </c>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4"/>
      <c r="AR327" s="14"/>
      <c r="AS327" s="14"/>
      <c r="AT327" s="14"/>
      <c r="AU327" s="1"/>
      <c r="AV327" s="1"/>
      <c r="AW327" s="1"/>
      <c r="AX327" s="1"/>
      <c r="AY327" s="1"/>
      <c r="AZ327" s="1"/>
      <c r="BA327" s="1"/>
      <c r="BB327" s="1"/>
      <c r="BC327" s="1"/>
      <c r="BD327" s="1"/>
    </row>
    <row r="328" spans="1:56" ht="15" customHeight="1" x14ac:dyDescent="0.25">
      <c r="A328" s="3"/>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c r="AO328" s="131"/>
      <c r="AP328" s="131"/>
      <c r="AQ328" s="14"/>
      <c r="AR328" s="14"/>
      <c r="AS328" s="14"/>
      <c r="AT328" s="14"/>
      <c r="AU328" s="1"/>
      <c r="AV328" s="1"/>
      <c r="AW328" s="1"/>
      <c r="AX328" s="1"/>
      <c r="AY328" s="1"/>
      <c r="AZ328" s="1"/>
      <c r="BA328" s="1"/>
      <c r="BB328" s="1"/>
      <c r="BC328" s="1"/>
      <c r="BD328" s="1"/>
    </row>
    <row r="329" spans="1:56" ht="15" customHeight="1" x14ac:dyDescent="0.25">
      <c r="A329" s="3"/>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
      <c r="AV329" s="1"/>
      <c r="AW329" s="1"/>
      <c r="AX329" s="1"/>
      <c r="AY329" s="1"/>
      <c r="AZ329" s="1"/>
      <c r="BA329" s="1"/>
      <c r="BB329" s="1"/>
      <c r="BC329" s="1"/>
      <c r="BD329" s="1"/>
    </row>
    <row r="330" spans="1:56" ht="15" customHeight="1" x14ac:dyDescent="0.25">
      <c r="A330" s="3">
        <v>37</v>
      </c>
      <c r="B330" s="169" t="s">
        <v>215</v>
      </c>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c r="AO330" s="131"/>
      <c r="AP330" s="131"/>
      <c r="AQ330" s="14"/>
      <c r="AR330" s="14"/>
      <c r="AS330" s="14"/>
      <c r="AT330" s="14"/>
      <c r="AU330" s="1"/>
      <c r="AV330" s="1"/>
      <c r="AW330" s="1"/>
      <c r="AX330" s="1"/>
      <c r="AY330" s="1"/>
      <c r="AZ330" s="1"/>
      <c r="BA330" s="1"/>
      <c r="BB330" s="1"/>
      <c r="BC330" s="1"/>
      <c r="BD330" s="1"/>
    </row>
    <row r="331" spans="1:56" ht="15" customHeight="1" x14ac:dyDescent="0.25">
      <c r="A331" s="3"/>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c r="AO331" s="131"/>
      <c r="AP331" s="131"/>
      <c r="AQ331" s="14"/>
      <c r="AR331" s="14"/>
      <c r="AS331" s="14"/>
      <c r="AT331" s="14"/>
      <c r="AU331" s="1"/>
      <c r="AV331" s="1"/>
      <c r="AW331" s="1"/>
      <c r="AX331" s="1"/>
      <c r="AY331" s="1"/>
      <c r="AZ331" s="1"/>
      <c r="BA331" s="1"/>
      <c r="BB331" s="1"/>
      <c r="BC331" s="1"/>
      <c r="BD331" s="1"/>
    </row>
    <row r="332" spans="1:56" ht="30" customHeight="1" x14ac:dyDescent="0.25">
      <c r="A332" s="3"/>
      <c r="B332" s="96" t="s">
        <v>132</v>
      </c>
      <c r="C332" s="244"/>
      <c r="D332" s="244"/>
      <c r="E332" s="244"/>
      <c r="F332" s="244"/>
      <c r="G332" s="244"/>
      <c r="H332" s="244"/>
      <c r="I332" s="244"/>
      <c r="J332" s="244"/>
      <c r="K332" s="244"/>
      <c r="L332" s="244"/>
      <c r="M332" s="244"/>
      <c r="N332" s="244"/>
      <c r="O332" s="244"/>
      <c r="P332" s="244"/>
      <c r="Q332" s="244"/>
      <c r="R332" s="244"/>
      <c r="S332" s="244"/>
      <c r="T332" s="244"/>
      <c r="U332" s="244"/>
      <c r="V332" s="244"/>
      <c r="W332" s="244"/>
      <c r="X332" s="244"/>
      <c r="Y332" s="244"/>
      <c r="Z332" s="244"/>
      <c r="AA332" s="244"/>
      <c r="AB332" s="244"/>
      <c r="AC332" s="244"/>
      <c r="AD332" s="244"/>
      <c r="AE332" s="244"/>
      <c r="AF332" s="244"/>
      <c r="AG332" s="244"/>
      <c r="AH332" s="244"/>
      <c r="AI332" s="244"/>
      <c r="AJ332" s="244"/>
      <c r="AK332" s="244"/>
      <c r="AL332" s="244"/>
      <c r="AM332" s="244"/>
      <c r="AN332" s="244"/>
      <c r="AO332" s="244"/>
      <c r="AP332" s="244"/>
      <c r="AQ332" s="14"/>
      <c r="AR332" s="14"/>
      <c r="AS332" s="14"/>
      <c r="AT332" s="14"/>
      <c r="AU332" s="1"/>
      <c r="AV332" s="1"/>
      <c r="AW332" s="1"/>
      <c r="AX332" s="1"/>
      <c r="AY332" s="1"/>
      <c r="AZ332" s="1"/>
      <c r="BA332" s="1"/>
      <c r="BB332" s="1"/>
      <c r="BC332" s="1"/>
      <c r="BD332" s="1"/>
    </row>
    <row r="333" spans="1:56" ht="2.25" customHeight="1" x14ac:dyDescent="0.25">
      <c r="A333" s="3"/>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
      <c r="AV333" s="1"/>
      <c r="AW333" s="1"/>
      <c r="AX333" s="1"/>
      <c r="AY333" s="1"/>
      <c r="AZ333" s="1"/>
      <c r="BA333" s="1"/>
      <c r="BB333" s="1"/>
      <c r="BC333" s="1"/>
      <c r="BD333" s="1"/>
    </row>
    <row r="334" spans="1:56" ht="15" customHeight="1" x14ac:dyDescent="0.25">
      <c r="A334" s="3"/>
      <c r="B334" s="108" t="s">
        <v>133</v>
      </c>
      <c r="C334" s="108"/>
      <c r="D334" s="108"/>
      <c r="E334" s="108"/>
      <c r="F334" s="108"/>
      <c r="G334" s="11"/>
      <c r="H334" s="14"/>
      <c r="I334" s="101" t="s">
        <v>134</v>
      </c>
      <c r="J334" s="101"/>
      <c r="K334" s="101"/>
      <c r="L334" s="101"/>
      <c r="M334" s="101"/>
      <c r="N334" s="101"/>
      <c r="O334" s="101"/>
      <c r="P334" s="101"/>
      <c r="Q334" s="101"/>
      <c r="R334" s="14"/>
      <c r="S334" s="245" t="s">
        <v>135</v>
      </c>
      <c r="T334" s="245"/>
      <c r="U334" s="245"/>
      <c r="V334" s="245"/>
      <c r="W334" s="14"/>
      <c r="X334" s="246" t="s">
        <v>136</v>
      </c>
      <c r="Y334" s="246"/>
      <c r="Z334" s="246"/>
      <c r="AA334" s="246"/>
      <c r="AB334" s="246"/>
      <c r="AC334" s="246"/>
      <c r="AD334" s="246"/>
      <c r="AE334" s="246"/>
      <c r="AF334" s="246"/>
      <c r="AG334" s="246"/>
      <c r="AH334" s="246"/>
      <c r="AI334" s="246"/>
      <c r="AJ334" s="246"/>
      <c r="AK334" s="246"/>
      <c r="AL334" s="246"/>
      <c r="AM334" s="246"/>
      <c r="AN334" s="246"/>
      <c r="AO334" s="14"/>
      <c r="AP334" s="14"/>
      <c r="AQ334" s="14"/>
      <c r="AR334" s="14"/>
      <c r="AS334" s="14"/>
      <c r="AT334" s="14"/>
      <c r="AU334" s="1"/>
      <c r="AV334" s="1"/>
      <c r="AW334" s="1"/>
      <c r="AX334" s="1"/>
      <c r="AY334" s="1"/>
      <c r="AZ334" s="1"/>
      <c r="BA334" s="1"/>
      <c r="BB334" s="1"/>
      <c r="BC334" s="1"/>
      <c r="BD334" s="1"/>
    </row>
    <row r="335" spans="1:56" ht="15" customHeight="1" x14ac:dyDescent="0.25">
      <c r="A335" s="3"/>
      <c r="B335" s="108"/>
      <c r="C335" s="108"/>
      <c r="D335" s="108"/>
      <c r="E335" s="108"/>
      <c r="F335" s="108"/>
      <c r="G335" s="14"/>
      <c r="H335" s="14"/>
      <c r="I335" s="101"/>
      <c r="J335" s="101"/>
      <c r="K335" s="101"/>
      <c r="L335" s="101"/>
      <c r="M335" s="101"/>
      <c r="N335" s="101"/>
      <c r="O335" s="101"/>
      <c r="P335" s="101"/>
      <c r="Q335" s="101"/>
      <c r="R335" s="14"/>
      <c r="S335" s="245"/>
      <c r="T335" s="245"/>
      <c r="U335" s="245"/>
      <c r="V335" s="245"/>
      <c r="W335" s="14"/>
      <c r="X335" s="246"/>
      <c r="Y335" s="246"/>
      <c r="Z335" s="246"/>
      <c r="AA335" s="246"/>
      <c r="AB335" s="246"/>
      <c r="AC335" s="246"/>
      <c r="AD335" s="246"/>
      <c r="AE335" s="246"/>
      <c r="AF335" s="246"/>
      <c r="AG335" s="246"/>
      <c r="AH335" s="246"/>
      <c r="AI335" s="246"/>
      <c r="AJ335" s="246"/>
      <c r="AK335" s="246"/>
      <c r="AL335" s="246"/>
      <c r="AM335" s="246"/>
      <c r="AN335" s="246"/>
      <c r="AO335" s="14"/>
      <c r="AP335" s="14"/>
      <c r="AQ335" s="14"/>
      <c r="AR335" s="14"/>
      <c r="AS335" s="14"/>
      <c r="AT335" s="14"/>
      <c r="AU335" s="1"/>
      <c r="AV335" s="1"/>
      <c r="AW335" s="1"/>
      <c r="AX335" s="1"/>
      <c r="AY335" s="1"/>
      <c r="AZ335" s="1"/>
      <c r="BA335" s="1"/>
      <c r="BB335" s="1"/>
      <c r="BC335" s="1"/>
      <c r="BD335" s="1"/>
    </row>
    <row r="336" spans="1:56" ht="2.25" customHeight="1" x14ac:dyDescent="0.25">
      <c r="A336" s="3"/>
      <c r="B336" s="14"/>
      <c r="C336" s="14"/>
      <c r="D336" s="14"/>
      <c r="E336" s="14"/>
      <c r="F336" s="14"/>
      <c r="G336" s="14"/>
      <c r="H336" s="14"/>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14"/>
      <c r="AN336" s="14"/>
      <c r="AO336" s="14"/>
      <c r="AP336" s="14"/>
      <c r="AQ336" s="14"/>
      <c r="AR336" s="14"/>
      <c r="AS336" s="14"/>
      <c r="AT336" s="14"/>
      <c r="AU336" s="1"/>
      <c r="AV336" s="1"/>
      <c r="AW336" s="1"/>
      <c r="AX336" s="1"/>
      <c r="AY336" s="1"/>
      <c r="AZ336" s="1"/>
      <c r="BA336" s="1"/>
      <c r="BB336" s="1"/>
      <c r="BC336" s="1"/>
      <c r="BD336" s="1"/>
    </row>
    <row r="337" spans="1:56" ht="15" customHeight="1" x14ac:dyDescent="0.25">
      <c r="A337" s="3"/>
      <c r="B337" s="230"/>
      <c r="C337" s="231"/>
      <c r="D337" s="231"/>
      <c r="E337" s="232"/>
      <c r="F337" s="52"/>
      <c r="G337" s="52"/>
      <c r="H337" s="52"/>
      <c r="I337" s="233"/>
      <c r="J337" s="234"/>
      <c r="K337" s="234"/>
      <c r="L337" s="234"/>
      <c r="M337" s="234"/>
      <c r="N337" s="235"/>
      <c r="O337" s="53" t="s">
        <v>126</v>
      </c>
      <c r="P337" s="53"/>
      <c r="Q337" s="54"/>
      <c r="R337" s="54"/>
      <c r="S337" s="236"/>
      <c r="T337" s="237"/>
      <c r="U337" s="237"/>
      <c r="V337" s="238"/>
      <c r="W337" s="55"/>
      <c r="X337" s="52"/>
      <c r="Y337" s="52"/>
      <c r="Z337" s="52"/>
      <c r="AA337" s="52"/>
      <c r="AB337" s="52"/>
      <c r="AC337" s="52"/>
      <c r="AD337" s="52"/>
      <c r="AE337" s="52"/>
      <c r="AF337" s="239">
        <f>IF(S337=0,I337,IF(S337&lt;1920,I337*0.7,IF(S337&lt;1970,I337*0.9,I337)))</f>
        <v>0</v>
      </c>
      <c r="AG337" s="240"/>
      <c r="AH337" s="240"/>
      <c r="AI337" s="240"/>
      <c r="AJ337" s="240"/>
      <c r="AK337" s="241"/>
      <c r="AL337" s="120" t="s">
        <v>126</v>
      </c>
      <c r="AM337" s="120"/>
      <c r="AN337" s="14"/>
      <c r="AO337" s="14"/>
      <c r="AP337" s="14"/>
      <c r="AQ337" s="14"/>
      <c r="AR337" s="14"/>
      <c r="AS337" s="14"/>
      <c r="AT337" s="14"/>
      <c r="AU337" s="1"/>
      <c r="AV337" s="1"/>
      <c r="AW337" s="1"/>
      <c r="AX337" s="1"/>
      <c r="AY337" s="1"/>
      <c r="AZ337" s="1"/>
      <c r="BA337" s="1"/>
      <c r="BB337" s="1"/>
      <c r="BC337" s="1"/>
      <c r="BD337" s="1"/>
    </row>
    <row r="338" spans="1:56" ht="2.25" customHeight="1" x14ac:dyDescent="0.25">
      <c r="A338" s="51"/>
      <c r="B338" s="6"/>
      <c r="C338" s="6"/>
      <c r="D338" s="6"/>
      <c r="E338" s="6"/>
      <c r="F338" s="55"/>
      <c r="G338" s="55"/>
      <c r="H338" s="55"/>
      <c r="I338" s="53"/>
      <c r="J338" s="53"/>
      <c r="K338" s="53"/>
      <c r="L338" s="53"/>
      <c r="M338" s="53"/>
      <c r="N338" s="53"/>
      <c r="O338" s="53"/>
      <c r="P338" s="53"/>
      <c r="Q338" s="53"/>
      <c r="R338" s="53"/>
      <c r="S338" s="53"/>
      <c r="T338" s="53"/>
      <c r="U338" s="53"/>
      <c r="V338" s="53"/>
      <c r="W338" s="55"/>
      <c r="X338" s="55"/>
      <c r="Y338" s="55"/>
      <c r="Z338" s="55"/>
      <c r="AA338" s="55"/>
      <c r="AB338" s="55"/>
      <c r="AC338" s="55"/>
      <c r="AD338" s="55"/>
      <c r="AE338" s="55"/>
      <c r="AF338" s="53"/>
      <c r="AG338" s="53"/>
      <c r="AH338" s="53"/>
      <c r="AI338" s="53"/>
      <c r="AJ338" s="53"/>
      <c r="AK338" s="53"/>
      <c r="AL338" s="26"/>
      <c r="AM338" s="26"/>
      <c r="AN338" s="26"/>
      <c r="AO338" s="26"/>
      <c r="AP338" s="26"/>
      <c r="AQ338" s="26"/>
      <c r="AR338" s="26"/>
      <c r="AS338" s="26"/>
      <c r="AT338" s="26"/>
      <c r="AU338" s="1"/>
      <c r="AV338" s="1"/>
      <c r="AW338" s="1"/>
      <c r="AX338" s="1"/>
      <c r="AY338" s="1"/>
      <c r="AZ338" s="1"/>
      <c r="BA338" s="1"/>
      <c r="BB338" s="1"/>
      <c r="BC338" s="1"/>
      <c r="BD338" s="1"/>
    </row>
    <row r="339" spans="1:56" ht="15" customHeight="1" x14ac:dyDescent="0.25">
      <c r="A339" s="3"/>
      <c r="B339" s="230"/>
      <c r="C339" s="231"/>
      <c r="D339" s="231"/>
      <c r="E339" s="232"/>
      <c r="F339" s="52"/>
      <c r="G339" s="52"/>
      <c r="H339" s="52"/>
      <c r="I339" s="233"/>
      <c r="J339" s="234"/>
      <c r="K339" s="234"/>
      <c r="L339" s="234"/>
      <c r="M339" s="234"/>
      <c r="N339" s="235"/>
      <c r="O339" s="53" t="s">
        <v>126</v>
      </c>
      <c r="P339" s="53"/>
      <c r="Q339" s="54"/>
      <c r="R339" s="54"/>
      <c r="S339" s="236"/>
      <c r="T339" s="237"/>
      <c r="U339" s="237"/>
      <c r="V339" s="238"/>
      <c r="W339" s="56"/>
      <c r="X339" s="52"/>
      <c r="Y339" s="52"/>
      <c r="Z339" s="52"/>
      <c r="AA339" s="52"/>
      <c r="AB339" s="52"/>
      <c r="AC339" s="52"/>
      <c r="AD339" s="52"/>
      <c r="AE339" s="52"/>
      <c r="AF339" s="239">
        <f>IF(S339=0,I339,IF(S339&lt;1920,I339*0.7,IF(S339&lt;1970,I339*0.9,I339)))</f>
        <v>0</v>
      </c>
      <c r="AG339" s="240"/>
      <c r="AH339" s="240"/>
      <c r="AI339" s="240"/>
      <c r="AJ339" s="240"/>
      <c r="AK339" s="241"/>
      <c r="AL339" s="120" t="s">
        <v>126</v>
      </c>
      <c r="AM339" s="120"/>
      <c r="AN339" s="14"/>
      <c r="AO339" s="14"/>
      <c r="AP339" s="14"/>
      <c r="AQ339" s="14"/>
      <c r="AR339" s="14"/>
      <c r="AS339" s="14"/>
      <c r="AT339" s="14"/>
      <c r="AU339" s="1"/>
      <c r="AV339" s="1"/>
      <c r="AW339" s="1"/>
      <c r="AX339" s="1"/>
      <c r="AY339" s="1"/>
      <c r="AZ339" s="1"/>
      <c r="BA339" s="1"/>
      <c r="BB339" s="1"/>
      <c r="BC339" s="1"/>
      <c r="BD339" s="1"/>
    </row>
    <row r="340" spans="1:56" ht="2.25" customHeight="1" x14ac:dyDescent="0.25">
      <c r="A340" s="3"/>
      <c r="B340" s="19"/>
      <c r="C340" s="19"/>
      <c r="D340" s="19"/>
      <c r="E340" s="19"/>
      <c r="F340" s="14"/>
      <c r="G340" s="4"/>
      <c r="H340" s="4"/>
      <c r="I340" s="57"/>
      <c r="J340" s="57"/>
      <c r="K340" s="57"/>
      <c r="L340" s="57"/>
      <c r="M340" s="54"/>
      <c r="N340" s="54"/>
      <c r="O340" s="53"/>
      <c r="P340" s="53"/>
      <c r="Q340" s="54"/>
      <c r="R340" s="54"/>
      <c r="S340" s="54"/>
      <c r="T340" s="58"/>
      <c r="U340" s="58"/>
      <c r="V340" s="58"/>
      <c r="W340" s="5"/>
      <c r="X340" s="14"/>
      <c r="Y340" s="14"/>
      <c r="Z340" s="14"/>
      <c r="AA340" s="14"/>
      <c r="AB340" s="14"/>
      <c r="AC340" s="14"/>
      <c r="AD340" s="14"/>
      <c r="AE340" s="14"/>
      <c r="AF340" s="57"/>
      <c r="AG340" s="57"/>
      <c r="AH340" s="57"/>
      <c r="AI340" s="57"/>
      <c r="AJ340" s="57"/>
      <c r="AK340" s="57"/>
      <c r="AL340" s="26"/>
      <c r="AM340" s="26"/>
      <c r="AN340" s="14"/>
      <c r="AO340" s="14"/>
      <c r="AP340" s="14"/>
      <c r="AQ340" s="14"/>
      <c r="AR340" s="14"/>
      <c r="AS340" s="14"/>
      <c r="AT340" s="14"/>
      <c r="AU340" s="1"/>
      <c r="AV340" s="1"/>
      <c r="AW340" s="1"/>
      <c r="AX340" s="1"/>
      <c r="AY340" s="1"/>
      <c r="AZ340" s="1"/>
      <c r="BA340" s="1"/>
      <c r="BB340" s="1"/>
      <c r="BC340" s="1"/>
      <c r="BD340" s="1"/>
    </row>
    <row r="341" spans="1:56" ht="15" customHeight="1" x14ac:dyDescent="0.25">
      <c r="A341" s="3"/>
      <c r="B341" s="230"/>
      <c r="C341" s="231"/>
      <c r="D341" s="231"/>
      <c r="E341" s="232"/>
      <c r="F341" s="14"/>
      <c r="G341" s="14"/>
      <c r="H341" s="14"/>
      <c r="I341" s="233"/>
      <c r="J341" s="234"/>
      <c r="K341" s="234"/>
      <c r="L341" s="234"/>
      <c r="M341" s="234"/>
      <c r="N341" s="235"/>
      <c r="O341" s="53" t="s">
        <v>126</v>
      </c>
      <c r="P341" s="53"/>
      <c r="Q341" s="54"/>
      <c r="R341" s="54"/>
      <c r="S341" s="236"/>
      <c r="T341" s="237"/>
      <c r="U341" s="237"/>
      <c r="V341" s="238"/>
      <c r="W341" s="48"/>
      <c r="X341" s="14"/>
      <c r="Y341" s="14"/>
      <c r="Z341" s="14"/>
      <c r="AA341" s="14"/>
      <c r="AB341" s="14"/>
      <c r="AC341" s="14"/>
      <c r="AD341" s="14"/>
      <c r="AE341" s="14"/>
      <c r="AF341" s="239">
        <f>IF(S341=0,I341,IF(S341&lt;1920,I341*0.7,IF(S341&lt;1970,I341*0.9,I341)))</f>
        <v>0</v>
      </c>
      <c r="AG341" s="240"/>
      <c r="AH341" s="240"/>
      <c r="AI341" s="240"/>
      <c r="AJ341" s="240"/>
      <c r="AK341" s="241"/>
      <c r="AL341" s="120" t="s">
        <v>126</v>
      </c>
      <c r="AM341" s="120"/>
      <c r="AN341" s="14"/>
      <c r="AO341" s="14"/>
      <c r="AP341" s="14"/>
      <c r="AQ341" s="14"/>
      <c r="AR341" s="14"/>
      <c r="AS341" s="14"/>
      <c r="AT341" s="14"/>
      <c r="AU341" s="1"/>
      <c r="AV341" s="1"/>
      <c r="AW341" s="1"/>
      <c r="AX341" s="1"/>
      <c r="AY341" s="1"/>
      <c r="AZ341" s="1"/>
      <c r="BA341" s="1"/>
      <c r="BB341" s="1"/>
      <c r="BC341" s="1"/>
      <c r="BD341" s="1"/>
    </row>
    <row r="342" spans="1:56" ht="2.25" customHeight="1" x14ac:dyDescent="0.25">
      <c r="A342" s="3"/>
      <c r="B342" s="6"/>
      <c r="C342" s="6"/>
      <c r="D342" s="6"/>
      <c r="E342" s="6"/>
      <c r="F342" s="26"/>
      <c r="G342" s="26"/>
      <c r="H342" s="26"/>
      <c r="I342" s="53"/>
      <c r="J342" s="53"/>
      <c r="K342" s="53"/>
      <c r="L342" s="53"/>
      <c r="M342" s="54"/>
      <c r="N342" s="54"/>
      <c r="O342" s="53"/>
      <c r="P342" s="53"/>
      <c r="Q342" s="54"/>
      <c r="R342" s="54"/>
      <c r="S342" s="54"/>
      <c r="T342" s="53"/>
      <c r="U342" s="53"/>
      <c r="V342" s="53"/>
      <c r="W342" s="26"/>
      <c r="X342" s="14"/>
      <c r="Y342" s="14"/>
      <c r="Z342" s="14"/>
      <c r="AA342" s="14"/>
      <c r="AB342" s="14"/>
      <c r="AC342" s="14"/>
      <c r="AD342" s="14"/>
      <c r="AE342" s="14"/>
      <c r="AF342" s="53"/>
      <c r="AG342" s="53"/>
      <c r="AH342" s="53"/>
      <c r="AI342" s="53"/>
      <c r="AJ342" s="53"/>
      <c r="AK342" s="53"/>
      <c r="AL342" s="26"/>
      <c r="AM342" s="26"/>
      <c r="AN342" s="14"/>
      <c r="AO342" s="14"/>
      <c r="AP342" s="14"/>
      <c r="AQ342" s="14"/>
      <c r="AR342" s="14"/>
      <c r="AS342" s="14"/>
      <c r="AT342" s="14"/>
      <c r="AU342" s="1"/>
      <c r="AV342" s="1"/>
      <c r="AW342" s="1"/>
      <c r="AX342" s="1"/>
      <c r="AY342" s="1"/>
      <c r="AZ342" s="1"/>
      <c r="BA342" s="1"/>
      <c r="BB342" s="1"/>
      <c r="BC342" s="1"/>
      <c r="BD342" s="1"/>
    </row>
    <row r="343" spans="1:56" ht="15" customHeight="1" x14ac:dyDescent="0.25">
      <c r="A343" s="3"/>
      <c r="B343" s="230"/>
      <c r="C343" s="231"/>
      <c r="D343" s="231"/>
      <c r="E343" s="232"/>
      <c r="F343" s="14"/>
      <c r="G343" s="14"/>
      <c r="H343" s="14"/>
      <c r="I343" s="233"/>
      <c r="J343" s="234"/>
      <c r="K343" s="234"/>
      <c r="L343" s="234"/>
      <c r="M343" s="234"/>
      <c r="N343" s="235"/>
      <c r="O343" s="53" t="s">
        <v>126</v>
      </c>
      <c r="P343" s="53"/>
      <c r="Q343" s="54"/>
      <c r="R343" s="54"/>
      <c r="S343" s="236"/>
      <c r="T343" s="237"/>
      <c r="U343" s="237"/>
      <c r="V343" s="238"/>
      <c r="W343" s="48"/>
      <c r="X343" s="14"/>
      <c r="Y343" s="14"/>
      <c r="Z343" s="14"/>
      <c r="AA343" s="14"/>
      <c r="AB343" s="14"/>
      <c r="AC343" s="14"/>
      <c r="AD343" s="14"/>
      <c r="AE343" s="14"/>
      <c r="AF343" s="239">
        <f>IF(S343=0,I343,IF(S343&lt;1920,I343*0.7,IF(S343&lt;1970,I343*0.9,I343)))</f>
        <v>0</v>
      </c>
      <c r="AG343" s="240"/>
      <c r="AH343" s="240"/>
      <c r="AI343" s="240"/>
      <c r="AJ343" s="240"/>
      <c r="AK343" s="241"/>
      <c r="AL343" s="120" t="s">
        <v>126</v>
      </c>
      <c r="AM343" s="120"/>
      <c r="AN343" s="14"/>
      <c r="AO343" s="14"/>
      <c r="AP343" s="14"/>
      <c r="AQ343" s="14"/>
      <c r="AR343" s="14"/>
      <c r="AS343" s="14"/>
      <c r="AT343" s="14"/>
      <c r="AU343" s="1"/>
      <c r="AV343" s="1"/>
      <c r="AW343" s="1"/>
      <c r="AX343" s="1"/>
      <c r="AY343" s="1"/>
      <c r="AZ343" s="1"/>
      <c r="BA343" s="1"/>
      <c r="BB343" s="1"/>
      <c r="BC343" s="1"/>
      <c r="BD343" s="1"/>
    </row>
    <row r="344" spans="1:56" ht="2.25" customHeight="1" x14ac:dyDescent="0.25">
      <c r="A344" s="3"/>
      <c r="B344" s="6"/>
      <c r="C344" s="6"/>
      <c r="D344" s="6"/>
      <c r="E344" s="6"/>
      <c r="F344" s="26"/>
      <c r="G344" s="26"/>
      <c r="H344" s="26"/>
      <c r="I344" s="53"/>
      <c r="J344" s="53"/>
      <c r="K344" s="53"/>
      <c r="L344" s="53"/>
      <c r="M344" s="54"/>
      <c r="N344" s="54"/>
      <c r="O344" s="53"/>
      <c r="P344" s="53"/>
      <c r="Q344" s="54"/>
      <c r="R344" s="54"/>
      <c r="S344" s="54"/>
      <c r="T344" s="53"/>
      <c r="U344" s="53"/>
      <c r="V344" s="53"/>
      <c r="W344" s="26"/>
      <c r="X344" s="14"/>
      <c r="Y344" s="14"/>
      <c r="Z344" s="14"/>
      <c r="AA344" s="14"/>
      <c r="AB344" s="14"/>
      <c r="AC344" s="14"/>
      <c r="AD344" s="14"/>
      <c r="AE344" s="14"/>
      <c r="AF344" s="53"/>
      <c r="AG344" s="53"/>
      <c r="AH344" s="53"/>
      <c r="AI344" s="53"/>
      <c r="AJ344" s="53"/>
      <c r="AK344" s="53"/>
      <c r="AL344" s="26"/>
      <c r="AM344" s="26"/>
      <c r="AN344" s="14"/>
      <c r="AO344" s="14"/>
      <c r="AP344" s="14"/>
      <c r="AQ344" s="14"/>
      <c r="AR344" s="14"/>
      <c r="AS344" s="14"/>
      <c r="AT344" s="14"/>
      <c r="AU344" s="1"/>
      <c r="AV344" s="1"/>
      <c r="AW344" s="1"/>
      <c r="AX344" s="1"/>
      <c r="AY344" s="1"/>
      <c r="AZ344" s="1"/>
      <c r="BA344" s="1"/>
      <c r="BB344" s="1"/>
      <c r="BC344" s="1"/>
      <c r="BD344" s="1"/>
    </row>
    <row r="345" spans="1:56" ht="15" customHeight="1" x14ac:dyDescent="0.25">
      <c r="A345" s="3"/>
      <c r="B345" s="230"/>
      <c r="C345" s="231"/>
      <c r="D345" s="231"/>
      <c r="E345" s="232"/>
      <c r="F345" s="14"/>
      <c r="G345" s="14"/>
      <c r="H345" s="14"/>
      <c r="I345" s="233"/>
      <c r="J345" s="234"/>
      <c r="K345" s="234"/>
      <c r="L345" s="234"/>
      <c r="M345" s="234"/>
      <c r="N345" s="235"/>
      <c r="O345" s="53" t="s">
        <v>126</v>
      </c>
      <c r="P345" s="53"/>
      <c r="Q345" s="54"/>
      <c r="R345" s="54"/>
      <c r="S345" s="236"/>
      <c r="T345" s="237"/>
      <c r="U345" s="237"/>
      <c r="V345" s="238"/>
      <c r="W345" s="48"/>
      <c r="X345" s="14"/>
      <c r="Y345" s="14"/>
      <c r="Z345" s="14"/>
      <c r="AA345" s="14"/>
      <c r="AB345" s="14"/>
      <c r="AC345" s="14"/>
      <c r="AD345" s="14"/>
      <c r="AE345" s="14"/>
      <c r="AF345" s="239">
        <f>IF(S345=0,I345,IF(S345&lt;1920,I345*0.7,IF(S345&lt;1970,I345*0.9,I345)))</f>
        <v>0</v>
      </c>
      <c r="AG345" s="240"/>
      <c r="AH345" s="240"/>
      <c r="AI345" s="240"/>
      <c r="AJ345" s="240"/>
      <c r="AK345" s="241"/>
      <c r="AL345" s="120" t="s">
        <v>126</v>
      </c>
      <c r="AM345" s="120"/>
      <c r="AN345" s="14"/>
      <c r="AO345" s="14"/>
      <c r="AP345" s="14"/>
      <c r="AQ345" s="14"/>
      <c r="AR345" s="14"/>
      <c r="AS345" s="14"/>
      <c r="AT345" s="14"/>
      <c r="AU345" s="1"/>
      <c r="AV345" s="1"/>
      <c r="AW345" s="1"/>
      <c r="AX345" s="1"/>
      <c r="AY345" s="1"/>
      <c r="AZ345" s="1"/>
      <c r="BA345" s="1"/>
      <c r="BB345" s="1"/>
      <c r="BC345" s="1"/>
      <c r="BD345" s="1"/>
    </row>
    <row r="346" spans="1:56" ht="15" customHeight="1" x14ac:dyDescent="0.25">
      <c r="A346" s="3"/>
      <c r="B346" s="70"/>
      <c r="C346" s="70"/>
      <c r="D346" s="70"/>
      <c r="E346" s="70"/>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
      <c r="AV346" s="1"/>
      <c r="AW346" s="1"/>
      <c r="AX346" s="1"/>
      <c r="AY346" s="1"/>
      <c r="AZ346" s="1"/>
      <c r="BA346" s="1"/>
      <c r="BB346" s="1"/>
      <c r="BC346" s="1"/>
      <c r="BD346" s="1"/>
    </row>
    <row r="347" spans="1:56" ht="53.25" customHeight="1" x14ac:dyDescent="0.25">
      <c r="A347" s="3">
        <v>38</v>
      </c>
      <c r="B347" s="242" t="s">
        <v>137</v>
      </c>
      <c r="C347" s="242"/>
      <c r="D347" s="242"/>
      <c r="E347" s="242"/>
      <c r="F347" s="242"/>
      <c r="G347" s="242"/>
      <c r="H347" s="242"/>
      <c r="I347" s="242"/>
      <c r="J347" s="242"/>
      <c r="K347" s="242"/>
      <c r="L347" s="242"/>
      <c r="M347" s="242"/>
      <c r="N347" s="242"/>
      <c r="O347" s="242"/>
      <c r="P347" s="242"/>
      <c r="Q347" s="242"/>
      <c r="R347" s="242"/>
      <c r="S347" s="242"/>
      <c r="T347" s="242"/>
      <c r="U347" s="242"/>
      <c r="V347" s="242"/>
      <c r="W347" s="242"/>
      <c r="X347" s="242"/>
      <c r="Y347" s="242"/>
      <c r="Z347" s="242"/>
      <c r="AA347" s="242"/>
      <c r="AB347" s="242"/>
      <c r="AC347" s="242"/>
      <c r="AD347" s="242"/>
      <c r="AE347" s="242"/>
      <c r="AF347" s="242"/>
      <c r="AG347" s="242"/>
      <c r="AH347" s="242"/>
      <c r="AI347" s="242"/>
      <c r="AJ347" s="242"/>
      <c r="AK347" s="242"/>
      <c r="AL347" s="242"/>
      <c r="AM347" s="242"/>
      <c r="AN347" s="242"/>
      <c r="AO347" s="242"/>
      <c r="AP347" s="242"/>
      <c r="AQ347" s="14"/>
      <c r="AR347" s="14"/>
      <c r="AS347" s="14"/>
      <c r="AT347" s="14"/>
      <c r="AU347" s="1"/>
      <c r="AV347" s="1"/>
      <c r="AW347" s="1"/>
      <c r="AX347" s="1"/>
      <c r="AY347" s="1"/>
      <c r="AZ347" s="1"/>
      <c r="BA347" s="1"/>
      <c r="BB347" s="1"/>
      <c r="BC347" s="1"/>
      <c r="BD347" s="1"/>
    </row>
    <row r="348" spans="1:56" ht="2.25" customHeight="1" x14ac:dyDescent="0.25">
      <c r="A348" s="3"/>
      <c r="B348" s="242"/>
      <c r="C348" s="242"/>
      <c r="D348" s="242"/>
      <c r="E348" s="242"/>
      <c r="F348" s="242"/>
      <c r="G348" s="242"/>
      <c r="H348" s="242"/>
      <c r="I348" s="242"/>
      <c r="J348" s="242"/>
      <c r="K348" s="242"/>
      <c r="L348" s="242"/>
      <c r="M348" s="242"/>
      <c r="N348" s="242"/>
      <c r="O348" s="242"/>
      <c r="P348" s="242"/>
      <c r="Q348" s="242"/>
      <c r="R348" s="242"/>
      <c r="S348" s="242"/>
      <c r="T348" s="242"/>
      <c r="U348" s="242"/>
      <c r="V348" s="242"/>
      <c r="W348" s="242"/>
      <c r="X348" s="242"/>
      <c r="Y348" s="242"/>
      <c r="Z348" s="242"/>
      <c r="AA348" s="242"/>
      <c r="AB348" s="242"/>
      <c r="AC348" s="242"/>
      <c r="AD348" s="242"/>
      <c r="AE348" s="242"/>
      <c r="AF348" s="242"/>
      <c r="AG348" s="242"/>
      <c r="AH348" s="242"/>
      <c r="AI348" s="242"/>
      <c r="AJ348" s="242"/>
      <c r="AK348" s="242"/>
      <c r="AL348" s="242"/>
      <c r="AM348" s="242"/>
      <c r="AN348" s="242"/>
      <c r="AO348" s="242"/>
      <c r="AP348" s="242"/>
      <c r="AQ348" s="14"/>
      <c r="AR348" s="14"/>
      <c r="AS348" s="14"/>
      <c r="AT348" s="14"/>
      <c r="AU348" s="1"/>
      <c r="AV348" s="1"/>
      <c r="AW348" s="1"/>
      <c r="AX348" s="1"/>
      <c r="AY348" s="1"/>
      <c r="AZ348" s="1"/>
      <c r="BA348" s="1"/>
      <c r="BB348" s="1"/>
      <c r="BC348" s="1"/>
      <c r="BD348" s="1"/>
    </row>
    <row r="349" spans="1:56" ht="30" customHeight="1" x14ac:dyDescent="0.25">
      <c r="A349" s="3"/>
      <c r="B349" s="243" t="s">
        <v>132</v>
      </c>
      <c r="C349" s="243"/>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243"/>
      <c r="AN349" s="243"/>
      <c r="AO349" s="243"/>
      <c r="AP349" s="243"/>
      <c r="AQ349" s="14"/>
      <c r="AR349" s="14"/>
      <c r="AS349" s="14"/>
      <c r="AT349" s="14"/>
      <c r="AU349" s="1"/>
      <c r="AV349" s="1"/>
      <c r="AW349" s="1"/>
      <c r="AX349" s="1"/>
      <c r="AY349" s="1"/>
      <c r="AZ349" s="1"/>
      <c r="BA349" s="1"/>
      <c r="BB349" s="1"/>
      <c r="BC349" s="1"/>
      <c r="BD349" s="1"/>
    </row>
    <row r="350" spans="1:56" ht="15" customHeight="1" x14ac:dyDescent="0.25">
      <c r="A350" s="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
      <c r="AV350" s="1"/>
      <c r="AW350" s="1"/>
      <c r="AX350" s="1"/>
      <c r="AY350" s="1"/>
      <c r="AZ350" s="1"/>
      <c r="BA350" s="1"/>
      <c r="BB350" s="1"/>
      <c r="BC350" s="1"/>
      <c r="BD350" s="1"/>
    </row>
    <row r="351" spans="1:56" ht="15" customHeight="1" x14ac:dyDescent="0.25">
      <c r="A351" s="3"/>
      <c r="B351" s="102" t="s">
        <v>138</v>
      </c>
      <c r="C351" s="102"/>
      <c r="D351" s="102"/>
      <c r="E351" s="102"/>
      <c r="F351" s="14"/>
      <c r="G351" s="246" t="s">
        <v>134</v>
      </c>
      <c r="H351" s="193"/>
      <c r="I351" s="193"/>
      <c r="J351" s="193"/>
      <c r="K351" s="193"/>
      <c r="L351" s="193"/>
      <c r="M351" s="193"/>
      <c r="N351" s="193"/>
      <c r="O351" s="26"/>
      <c r="P351" s="245" t="s">
        <v>135</v>
      </c>
      <c r="Q351" s="193"/>
      <c r="R351" s="193"/>
      <c r="S351" s="193"/>
      <c r="T351" s="19"/>
      <c r="U351" s="246" t="s">
        <v>136</v>
      </c>
      <c r="V351" s="91"/>
      <c r="W351" s="91"/>
      <c r="X351" s="91"/>
      <c r="Y351" s="91"/>
      <c r="Z351" s="91"/>
      <c r="AA351" s="91"/>
      <c r="AB351" s="91"/>
      <c r="AC351" s="91"/>
      <c r="AD351" s="193"/>
      <c r="AE351" s="193"/>
      <c r="AF351" s="14"/>
      <c r="AG351" s="246" t="s">
        <v>139</v>
      </c>
      <c r="AH351" s="100"/>
      <c r="AI351" s="100"/>
      <c r="AJ351" s="100"/>
      <c r="AK351" s="100"/>
      <c r="AL351" s="100"/>
      <c r="AM351" s="100"/>
      <c r="AN351" s="100"/>
      <c r="AO351" s="100"/>
      <c r="AP351" s="14"/>
      <c r="AQ351" s="14"/>
      <c r="AR351" s="14"/>
      <c r="AS351" s="14"/>
      <c r="AT351" s="14"/>
      <c r="AU351" s="1"/>
      <c r="AV351" s="1"/>
      <c r="AW351" s="1"/>
      <c r="AX351" s="1"/>
      <c r="AY351" s="1"/>
      <c r="AZ351" s="1"/>
      <c r="BA351" s="1"/>
      <c r="BB351" s="1"/>
      <c r="BC351" s="1"/>
      <c r="BD351" s="1"/>
    </row>
    <row r="352" spans="1:56" ht="15" customHeight="1" x14ac:dyDescent="0.25">
      <c r="A352" s="3"/>
      <c r="B352" s="102"/>
      <c r="C352" s="102"/>
      <c r="D352" s="102"/>
      <c r="E352" s="102"/>
      <c r="F352" s="14"/>
      <c r="G352" s="193"/>
      <c r="H352" s="193"/>
      <c r="I352" s="193"/>
      <c r="J352" s="193"/>
      <c r="K352" s="193"/>
      <c r="L352" s="193"/>
      <c r="M352" s="193"/>
      <c r="N352" s="193"/>
      <c r="O352" s="26"/>
      <c r="P352" s="193"/>
      <c r="Q352" s="193"/>
      <c r="R352" s="193"/>
      <c r="S352" s="193"/>
      <c r="T352" s="19"/>
      <c r="U352" s="91"/>
      <c r="V352" s="91"/>
      <c r="W352" s="91"/>
      <c r="X352" s="91"/>
      <c r="Y352" s="91"/>
      <c r="Z352" s="91"/>
      <c r="AA352" s="91"/>
      <c r="AB352" s="91"/>
      <c r="AC352" s="91"/>
      <c r="AD352" s="193"/>
      <c r="AE352" s="193"/>
      <c r="AF352" s="14"/>
      <c r="AG352" s="100"/>
      <c r="AH352" s="100"/>
      <c r="AI352" s="100"/>
      <c r="AJ352" s="100"/>
      <c r="AK352" s="100"/>
      <c r="AL352" s="100"/>
      <c r="AM352" s="100"/>
      <c r="AN352" s="100"/>
      <c r="AO352" s="100"/>
      <c r="AP352" s="14"/>
      <c r="AQ352" s="14"/>
      <c r="AR352" s="14"/>
      <c r="AS352" s="14"/>
      <c r="AT352" s="14"/>
      <c r="AU352" s="1"/>
      <c r="AV352" s="1"/>
      <c r="AW352" s="1"/>
      <c r="AX352" s="1"/>
      <c r="AY352" s="1"/>
      <c r="AZ352" s="1"/>
      <c r="BA352" s="1"/>
      <c r="BB352" s="1"/>
      <c r="BC352" s="1"/>
      <c r="BD352" s="1"/>
    </row>
    <row r="353" spans="1:56" ht="2.25" customHeight="1" x14ac:dyDescent="0.25">
      <c r="A353" s="3"/>
      <c r="B353" s="14"/>
      <c r="C353" s="14"/>
      <c r="D353" s="14"/>
      <c r="E353" s="14"/>
      <c r="F353" s="14"/>
      <c r="G353" s="14"/>
      <c r="H353" s="14"/>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14"/>
      <c r="AG353" s="26"/>
      <c r="AH353" s="26"/>
      <c r="AI353" s="26"/>
      <c r="AJ353" s="26"/>
      <c r="AK353" s="26"/>
      <c r="AL353" s="26"/>
      <c r="AM353" s="26"/>
      <c r="AN353" s="26"/>
      <c r="AO353" s="26"/>
      <c r="AP353" s="14"/>
      <c r="AQ353" s="14"/>
      <c r="AR353" s="14"/>
      <c r="AS353" s="14"/>
      <c r="AT353" s="14"/>
      <c r="AU353" s="1"/>
      <c r="AV353" s="1"/>
      <c r="AW353" s="1"/>
      <c r="AX353" s="1"/>
      <c r="AY353" s="1"/>
      <c r="AZ353" s="1"/>
      <c r="BA353" s="1"/>
      <c r="BB353" s="1"/>
      <c r="BC353" s="1"/>
      <c r="BD353" s="1"/>
    </row>
    <row r="354" spans="1:56" ht="15" customHeight="1" x14ac:dyDescent="0.25">
      <c r="A354" s="3"/>
      <c r="B354" s="230"/>
      <c r="C354" s="231"/>
      <c r="D354" s="231"/>
      <c r="E354" s="232"/>
      <c r="F354" s="14"/>
      <c r="G354" s="224"/>
      <c r="H354" s="225"/>
      <c r="I354" s="225"/>
      <c r="J354" s="225"/>
      <c r="K354" s="225"/>
      <c r="L354" s="226"/>
      <c r="M354" s="120" t="s">
        <v>126</v>
      </c>
      <c r="N354" s="120"/>
      <c r="O354" s="26"/>
      <c r="P354" s="227"/>
      <c r="Q354" s="228"/>
      <c r="R354" s="228"/>
      <c r="S354" s="229"/>
      <c r="T354" s="14"/>
      <c r="U354" s="26"/>
      <c r="V354" s="26"/>
      <c r="W354" s="26"/>
      <c r="X354" s="249">
        <f>IF(P354=0,G354,IF(P354&lt;1920,G354*0.7,IF(P354&lt;1970,G354*0.9,G354)))</f>
        <v>0</v>
      </c>
      <c r="Y354" s="250"/>
      <c r="Z354" s="250"/>
      <c r="AA354" s="250"/>
      <c r="AB354" s="250"/>
      <c r="AC354" s="251"/>
      <c r="AD354" s="120" t="s">
        <v>126</v>
      </c>
      <c r="AE354" s="120"/>
      <c r="AF354" s="14"/>
      <c r="AG354" s="252"/>
      <c r="AH354" s="252"/>
      <c r="AI354" s="252"/>
      <c r="AJ354" s="252"/>
      <c r="AK354" s="26"/>
      <c r="AL354" s="26"/>
      <c r="AM354" s="26"/>
      <c r="AN354" s="26"/>
      <c r="AO354" s="26"/>
      <c r="AP354" s="14"/>
      <c r="AQ354" s="14"/>
      <c r="AR354" s="14"/>
      <c r="AS354" s="14"/>
      <c r="AT354" s="14"/>
      <c r="AU354" s="1"/>
      <c r="AV354" s="1"/>
      <c r="AW354" s="1"/>
      <c r="AX354" s="1"/>
      <c r="AY354" s="1"/>
      <c r="AZ354" s="1"/>
      <c r="BA354" s="1"/>
      <c r="BB354" s="1"/>
      <c r="BC354" s="1"/>
      <c r="BD354" s="1"/>
    </row>
    <row r="355" spans="1:56" ht="2.25" customHeight="1" x14ac:dyDescent="0.25">
      <c r="A355" s="3"/>
      <c r="B355" s="14"/>
      <c r="C355" s="14"/>
      <c r="D355" s="14"/>
      <c r="E355" s="14"/>
      <c r="F355" s="14"/>
      <c r="G355" s="14"/>
      <c r="H355" s="14"/>
      <c r="I355" s="26"/>
      <c r="J355" s="26"/>
      <c r="K355" s="26"/>
      <c r="L355" s="26"/>
      <c r="M355" s="26"/>
      <c r="N355" s="26"/>
      <c r="O355" s="26"/>
      <c r="P355" s="26"/>
      <c r="Q355" s="26"/>
      <c r="R355" s="26"/>
      <c r="S355" s="26"/>
      <c r="T355" s="26"/>
      <c r="U355" s="26"/>
      <c r="V355" s="26"/>
      <c r="W355" s="14"/>
      <c r="X355" s="14"/>
      <c r="Y355" s="14"/>
      <c r="Z355" s="14"/>
      <c r="AA355" s="14"/>
      <c r="AB355" s="14"/>
      <c r="AC355" s="26"/>
      <c r="AD355" s="26"/>
      <c r="AE355" s="26"/>
      <c r="AF355" s="14"/>
      <c r="AG355" s="26"/>
      <c r="AH355" s="26"/>
      <c r="AI355" s="26"/>
      <c r="AJ355" s="26"/>
      <c r="AK355" s="26"/>
      <c r="AL355" s="26"/>
      <c r="AM355" s="26"/>
      <c r="AN355" s="26"/>
      <c r="AO355" s="26"/>
      <c r="AP355" s="14"/>
      <c r="AQ355" s="14"/>
      <c r="AR355" s="14"/>
      <c r="AS355" s="14"/>
      <c r="AT355" s="14"/>
      <c r="AU355" s="1"/>
      <c r="AV355" s="1"/>
      <c r="AW355" s="1"/>
      <c r="AX355" s="1"/>
      <c r="AY355" s="1"/>
      <c r="AZ355" s="1"/>
      <c r="BA355" s="1"/>
      <c r="BB355" s="1"/>
      <c r="BC355" s="1"/>
      <c r="BD355" s="1"/>
    </row>
    <row r="356" spans="1:56" ht="15" customHeight="1" x14ac:dyDescent="0.25">
      <c r="A356" s="3"/>
      <c r="B356" s="230"/>
      <c r="C356" s="231"/>
      <c r="D356" s="231"/>
      <c r="E356" s="232"/>
      <c r="F356" s="14"/>
      <c r="G356" s="224"/>
      <c r="H356" s="225"/>
      <c r="I356" s="225"/>
      <c r="J356" s="225"/>
      <c r="K356" s="225"/>
      <c r="L356" s="226"/>
      <c r="M356" s="120" t="s">
        <v>126</v>
      </c>
      <c r="N356" s="120"/>
      <c r="O356" s="26"/>
      <c r="P356" s="227"/>
      <c r="Q356" s="228"/>
      <c r="R356" s="228"/>
      <c r="S356" s="229"/>
      <c r="T356" s="14"/>
      <c r="U356" s="26"/>
      <c r="V356" s="26"/>
      <c r="W356" s="14"/>
      <c r="X356" s="117">
        <f>IF(P356=0,G356,IF(P356&lt;1920,G356*0.7,IF(P356&lt;1970,G356*0.9,G356)))</f>
        <v>0</v>
      </c>
      <c r="Y356" s="118"/>
      <c r="Z356" s="118"/>
      <c r="AA356" s="118"/>
      <c r="AB356" s="118"/>
      <c r="AC356" s="119"/>
      <c r="AD356" s="120" t="s">
        <v>126</v>
      </c>
      <c r="AE356" s="120"/>
      <c r="AF356" s="14"/>
      <c r="AG356" s="252"/>
      <c r="AH356" s="252"/>
      <c r="AI356" s="252"/>
      <c r="AJ356" s="252"/>
      <c r="AK356" s="26"/>
      <c r="AL356" s="26"/>
      <c r="AM356" s="26"/>
      <c r="AN356" s="26"/>
      <c r="AO356" s="26"/>
      <c r="AP356" s="14"/>
      <c r="AQ356" s="14"/>
      <c r="AR356" s="14"/>
      <c r="AS356" s="14"/>
      <c r="AT356" s="14"/>
      <c r="AU356" s="1"/>
      <c r="AV356" s="1"/>
      <c r="AW356" s="1"/>
      <c r="AX356" s="1"/>
      <c r="AY356" s="1"/>
      <c r="AZ356" s="1"/>
      <c r="BA356" s="1"/>
      <c r="BB356" s="1"/>
      <c r="BC356" s="1"/>
      <c r="BD356" s="1"/>
    </row>
    <row r="357" spans="1:56" ht="15" customHeight="1" x14ac:dyDescent="0.25">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4"/>
      <c r="AR357" s="14"/>
      <c r="AS357" s="14"/>
      <c r="AT357" s="14"/>
      <c r="AU357" s="1"/>
      <c r="AV357" s="1"/>
      <c r="AW357" s="1"/>
      <c r="AX357" s="1"/>
      <c r="AY357" s="1"/>
      <c r="AZ357" s="1"/>
      <c r="BA357" s="1"/>
      <c r="BB357" s="1"/>
      <c r="BC357" s="1"/>
      <c r="BD357" s="1"/>
    </row>
    <row r="358" spans="1:56" ht="30" customHeight="1" x14ac:dyDescent="0.25">
      <c r="A358" s="3">
        <v>39</v>
      </c>
      <c r="B358" s="254" t="s">
        <v>216</v>
      </c>
      <c r="C358" s="254"/>
      <c r="D358" s="254"/>
      <c r="E358" s="254"/>
      <c r="F358" s="254"/>
      <c r="G358" s="254"/>
      <c r="H358" s="254"/>
      <c r="I358" s="254"/>
      <c r="J358" s="254"/>
      <c r="K358" s="254"/>
      <c r="L358" s="254"/>
      <c r="M358" s="254"/>
      <c r="N358" s="254"/>
      <c r="O358" s="254"/>
      <c r="P358" s="254"/>
      <c r="Q358" s="254"/>
      <c r="R358" s="254"/>
      <c r="S358" s="254"/>
      <c r="T358" s="254"/>
      <c r="U358" s="254"/>
      <c r="V358" s="254"/>
      <c r="W358" s="254"/>
      <c r="X358" s="254"/>
      <c r="Y358" s="254"/>
      <c r="Z358" s="254"/>
      <c r="AA358" s="254"/>
      <c r="AB358" s="254"/>
      <c r="AC358" s="254"/>
      <c r="AD358" s="254"/>
      <c r="AE358" s="254"/>
      <c r="AF358" s="254"/>
      <c r="AG358" s="254"/>
      <c r="AH358" s="254"/>
      <c r="AI358" s="254"/>
      <c r="AJ358" s="254"/>
      <c r="AK358" s="255">
        <f>IF((SUM(AF337,AF339,AF341,AF343,AF345)-SUM(X354,X356))&gt;0,(SUM(AF337,AF339,AF341,AF343,AF345)-SUM(X354,X356)),IF((SUM(AF337,AF339,AF341,AF343,AF345)-SUM(X354,X356))&lt;0,0,0))</f>
        <v>0</v>
      </c>
      <c r="AL358" s="256"/>
      <c r="AM358" s="256"/>
      <c r="AN358" s="257"/>
      <c r="AO358" s="120" t="s">
        <v>126</v>
      </c>
      <c r="AP358" s="120"/>
      <c r="AQ358" s="14"/>
      <c r="AR358" s="14"/>
      <c r="AS358" s="14"/>
      <c r="AT358" s="14"/>
      <c r="AU358" s="1"/>
      <c r="AV358" s="1"/>
      <c r="AW358" s="1"/>
      <c r="AX358" s="1"/>
      <c r="AY358" s="1"/>
      <c r="AZ358" s="1"/>
      <c r="BA358" s="1"/>
      <c r="BB358" s="1"/>
      <c r="BC358" s="1"/>
      <c r="BD358" s="1"/>
    </row>
    <row r="359" spans="1:56" ht="15" customHeight="1" x14ac:dyDescent="0.25">
      <c r="A359" s="155"/>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3"/>
      <c r="AL359" s="103"/>
      <c r="AM359" s="103"/>
      <c r="AN359" s="103"/>
      <c r="AO359" s="103"/>
      <c r="AP359" s="103"/>
      <c r="AQ359" s="14"/>
      <c r="AR359" s="14"/>
      <c r="AS359" s="14"/>
      <c r="AT359" s="14"/>
      <c r="AU359" s="1"/>
      <c r="AV359" s="1"/>
      <c r="AW359" s="1"/>
      <c r="AX359" s="1"/>
      <c r="AY359" s="1"/>
      <c r="AZ359" s="1"/>
      <c r="BA359" s="1"/>
      <c r="BB359" s="1"/>
      <c r="BC359" s="1"/>
      <c r="BD359" s="1"/>
    </row>
    <row r="360" spans="1:56" ht="15" customHeight="1" x14ac:dyDescent="0.25">
      <c r="A360" s="3">
        <v>40</v>
      </c>
      <c r="B360" s="169" t="s">
        <v>140</v>
      </c>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c r="AO360" s="131"/>
      <c r="AP360" s="131"/>
      <c r="AQ360" s="14"/>
      <c r="AR360" s="14"/>
      <c r="AS360" s="14"/>
      <c r="AT360" s="14"/>
      <c r="AU360" s="1"/>
      <c r="AV360" s="1"/>
      <c r="AW360" s="1"/>
      <c r="AX360" s="1"/>
      <c r="AY360" s="1"/>
      <c r="AZ360" s="1"/>
      <c r="BA360" s="1"/>
      <c r="BB360" s="1"/>
      <c r="BC360" s="1"/>
      <c r="BD360" s="1"/>
    </row>
    <row r="361" spans="1:56" ht="2.25" customHeight="1" x14ac:dyDescent="0.25">
      <c r="A361" s="3"/>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
      <c r="AV361" s="1"/>
      <c r="AW361" s="1"/>
      <c r="AX361" s="1"/>
      <c r="AY361" s="1"/>
      <c r="AZ361" s="1"/>
      <c r="BA361" s="1"/>
      <c r="BB361" s="1"/>
      <c r="BC361" s="1"/>
      <c r="BD361" s="1"/>
    </row>
    <row r="362" spans="1:56" ht="15" customHeight="1" x14ac:dyDescent="0.25">
      <c r="A362" s="3"/>
      <c r="B362" s="135" t="s">
        <v>141</v>
      </c>
      <c r="C362" s="131"/>
      <c r="D362" s="131"/>
      <c r="E362" s="131"/>
      <c r="F362" s="131"/>
      <c r="G362" s="131"/>
      <c r="H362" s="131"/>
      <c r="I362" s="131"/>
      <c r="J362" s="131"/>
      <c r="K362" s="131"/>
      <c r="L362" s="131"/>
      <c r="M362" s="131"/>
      <c r="N362" s="131"/>
      <c r="O362" s="131"/>
      <c r="P362" s="14"/>
      <c r="Q362" s="190"/>
      <c r="R362" s="247"/>
      <c r="S362" s="247"/>
      <c r="T362" s="247"/>
      <c r="U362" s="247"/>
      <c r="V362" s="248"/>
      <c r="W362" s="103" t="s">
        <v>126</v>
      </c>
      <c r="X362" s="103"/>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
      <c r="AV362" s="1"/>
      <c r="AW362" s="1"/>
      <c r="AX362" s="1"/>
      <c r="AY362" s="1"/>
      <c r="AZ362" s="1"/>
      <c r="BA362" s="1"/>
      <c r="BB362" s="1"/>
      <c r="BC362" s="1"/>
      <c r="BD362" s="1"/>
    </row>
    <row r="363" spans="1:56" ht="2.25" customHeight="1" x14ac:dyDescent="0.25">
      <c r="A363" s="3"/>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
      <c r="AV363" s="1"/>
      <c r="AW363" s="1"/>
      <c r="AX363" s="1"/>
      <c r="AY363" s="1"/>
      <c r="AZ363" s="1"/>
      <c r="BA363" s="1"/>
      <c r="BB363" s="1"/>
      <c r="BC363" s="1"/>
      <c r="BD363" s="1"/>
    </row>
    <row r="364" spans="1:56" ht="15" customHeight="1" x14ac:dyDescent="0.25">
      <c r="A364" s="3"/>
      <c r="B364" s="135" t="s">
        <v>142</v>
      </c>
      <c r="C364" s="131"/>
      <c r="D364" s="131"/>
      <c r="E364" s="131"/>
      <c r="F364" s="131"/>
      <c r="G364" s="131"/>
      <c r="H364" s="131"/>
      <c r="I364" s="131"/>
      <c r="J364" s="131"/>
      <c r="K364" s="131"/>
      <c r="L364" s="131"/>
      <c r="M364" s="131"/>
      <c r="N364" s="131"/>
      <c r="O364" s="131"/>
      <c r="P364" s="14"/>
      <c r="Q364" s="190"/>
      <c r="R364" s="247"/>
      <c r="S364" s="247"/>
      <c r="T364" s="247"/>
      <c r="U364" s="247"/>
      <c r="V364" s="248"/>
      <c r="W364" s="103" t="s">
        <v>126</v>
      </c>
      <c r="X364" s="103"/>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
      <c r="AV364" s="1"/>
      <c r="AW364" s="1"/>
      <c r="AX364" s="1"/>
      <c r="AY364" s="1"/>
      <c r="AZ364" s="1"/>
      <c r="BA364" s="1"/>
      <c r="BB364" s="1"/>
      <c r="BC364" s="1"/>
      <c r="BD364" s="1"/>
    </row>
    <row r="365" spans="1:56" ht="2.25" customHeight="1" x14ac:dyDescent="0.25">
      <c r="A365" s="3"/>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
      <c r="AV365" s="1"/>
      <c r="AW365" s="1"/>
      <c r="AX365" s="1"/>
      <c r="AY365" s="1"/>
      <c r="AZ365" s="1"/>
      <c r="BA365" s="1"/>
      <c r="BB365" s="1"/>
      <c r="BC365" s="1"/>
      <c r="BD365" s="1"/>
    </row>
    <row r="366" spans="1:56" ht="15" customHeight="1" x14ac:dyDescent="0.25">
      <c r="A366" s="3"/>
      <c r="B366" s="135" t="s">
        <v>143</v>
      </c>
      <c r="C366" s="131"/>
      <c r="D366" s="131"/>
      <c r="E366" s="131"/>
      <c r="F366" s="131"/>
      <c r="G366" s="131"/>
      <c r="H366" s="131"/>
      <c r="I366" s="131"/>
      <c r="J366" s="131"/>
      <c r="K366" s="131"/>
      <c r="L366" s="131"/>
      <c r="M366" s="131"/>
      <c r="N366" s="131"/>
      <c r="O366" s="131"/>
      <c r="P366" s="14"/>
      <c r="Q366" s="190"/>
      <c r="R366" s="247"/>
      <c r="S366" s="247"/>
      <c r="T366" s="247"/>
      <c r="U366" s="247"/>
      <c r="V366" s="248"/>
      <c r="W366" s="103" t="s">
        <v>126</v>
      </c>
      <c r="X366" s="103"/>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
      <c r="AV366" s="1"/>
      <c r="AW366" s="1"/>
      <c r="AX366" s="1"/>
      <c r="AY366" s="1"/>
      <c r="AZ366" s="1"/>
      <c r="BA366" s="1"/>
      <c r="BB366" s="1"/>
      <c r="BC366" s="1"/>
      <c r="BD366" s="1"/>
    </row>
    <row r="367" spans="1:56" ht="2.25" customHeight="1" x14ac:dyDescent="0.25">
      <c r="A367" s="3"/>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
      <c r="AV367" s="1"/>
      <c r="AW367" s="1"/>
      <c r="AX367" s="1"/>
      <c r="AY367" s="1"/>
      <c r="AZ367" s="1"/>
      <c r="BA367" s="1"/>
      <c r="BB367" s="1"/>
      <c r="BC367" s="1"/>
      <c r="BD367" s="1"/>
    </row>
    <row r="368" spans="1:56" ht="15" customHeight="1" x14ac:dyDescent="0.25">
      <c r="A368" s="3"/>
      <c r="B368" s="135" t="s">
        <v>144</v>
      </c>
      <c r="C368" s="131"/>
      <c r="D368" s="131"/>
      <c r="E368" s="131"/>
      <c r="F368" s="131"/>
      <c r="G368" s="131"/>
      <c r="H368" s="131"/>
      <c r="I368" s="131"/>
      <c r="J368" s="131"/>
      <c r="K368" s="131"/>
      <c r="L368" s="131"/>
      <c r="M368" s="131"/>
      <c r="N368" s="131"/>
      <c r="O368" s="131"/>
      <c r="P368" s="14"/>
      <c r="Q368" s="190"/>
      <c r="R368" s="247"/>
      <c r="S368" s="247"/>
      <c r="T368" s="247"/>
      <c r="U368" s="247"/>
      <c r="V368" s="248"/>
      <c r="W368" s="103" t="s">
        <v>126</v>
      </c>
      <c r="X368" s="103"/>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
      <c r="AV368" s="1"/>
      <c r="AW368" s="1"/>
      <c r="AX368" s="1"/>
      <c r="AY368" s="1"/>
      <c r="AZ368" s="1"/>
      <c r="BA368" s="1"/>
      <c r="BB368" s="1"/>
      <c r="BC368" s="1"/>
      <c r="BD368" s="1"/>
    </row>
    <row r="369" spans="1:56" ht="2.25" customHeight="1" x14ac:dyDescent="0.25">
      <c r="A369" s="3"/>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
      <c r="AV369" s="1"/>
      <c r="AW369" s="1"/>
      <c r="AX369" s="1"/>
      <c r="AY369" s="1"/>
      <c r="AZ369" s="1"/>
      <c r="BA369" s="1"/>
      <c r="BB369" s="1"/>
      <c r="BC369" s="1"/>
      <c r="BD369" s="1"/>
    </row>
    <row r="370" spans="1:56" ht="15.75" customHeight="1" x14ac:dyDescent="0.25">
      <c r="A370" s="3"/>
      <c r="B370" s="135" t="s">
        <v>145</v>
      </c>
      <c r="C370" s="131"/>
      <c r="D370" s="131"/>
      <c r="E370" s="131"/>
      <c r="F370" s="131"/>
      <c r="G370" s="131"/>
      <c r="H370" s="131"/>
      <c r="I370" s="131"/>
      <c r="J370" s="131"/>
      <c r="K370" s="131"/>
      <c r="L370" s="131"/>
      <c r="M370" s="131"/>
      <c r="N370" s="131"/>
      <c r="O370" s="131"/>
      <c r="P370" s="14"/>
      <c r="Q370" s="190"/>
      <c r="R370" s="247"/>
      <c r="S370" s="247"/>
      <c r="T370" s="247"/>
      <c r="U370" s="247"/>
      <c r="V370" s="248"/>
      <c r="W370" s="103" t="s">
        <v>126</v>
      </c>
      <c r="X370" s="103"/>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
      <c r="AV370" s="1"/>
      <c r="AW370" s="1"/>
      <c r="AX370" s="1"/>
      <c r="AY370" s="1"/>
      <c r="AZ370" s="1"/>
      <c r="BA370" s="1"/>
      <c r="BB370" s="1"/>
      <c r="BC370" s="1"/>
      <c r="BD370" s="1"/>
    </row>
    <row r="371" spans="1:56" ht="2.25" customHeight="1" x14ac:dyDescent="0.25">
      <c r="A371" s="3"/>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
      <c r="AV371" s="1"/>
      <c r="AW371" s="1"/>
      <c r="AX371" s="1"/>
      <c r="AY371" s="1"/>
      <c r="AZ371" s="1"/>
      <c r="BA371" s="1"/>
      <c r="BB371" s="1"/>
      <c r="BC371" s="1"/>
      <c r="BD371" s="1"/>
    </row>
    <row r="372" spans="1:56" ht="15" customHeight="1" x14ac:dyDescent="0.25">
      <c r="A372" s="3"/>
      <c r="B372" s="135" t="s">
        <v>146</v>
      </c>
      <c r="C372" s="131"/>
      <c r="D372" s="131"/>
      <c r="E372" s="131"/>
      <c r="F372" s="131"/>
      <c r="G372" s="131"/>
      <c r="H372" s="131"/>
      <c r="I372" s="131"/>
      <c r="J372" s="131"/>
      <c r="K372" s="131"/>
      <c r="L372" s="131"/>
      <c r="M372" s="131"/>
      <c r="N372" s="131"/>
      <c r="O372" s="131"/>
      <c r="P372" s="14"/>
      <c r="Q372" s="190"/>
      <c r="R372" s="247"/>
      <c r="S372" s="247"/>
      <c r="T372" s="247"/>
      <c r="U372" s="247"/>
      <c r="V372" s="248"/>
      <c r="W372" s="103" t="s">
        <v>126</v>
      </c>
      <c r="X372" s="103"/>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
      <c r="AV372" s="1"/>
      <c r="AW372" s="1"/>
      <c r="AX372" s="1"/>
      <c r="AY372" s="1"/>
      <c r="AZ372" s="1"/>
      <c r="BA372" s="1"/>
      <c r="BB372" s="1"/>
      <c r="BC372" s="1"/>
      <c r="BD372" s="1"/>
    </row>
    <row r="373" spans="1:56" ht="15" customHeight="1" x14ac:dyDescent="0.25">
      <c r="A373" s="3"/>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
      <c r="AV373" s="1"/>
      <c r="AW373" s="1"/>
      <c r="AX373" s="1"/>
      <c r="AY373" s="1"/>
      <c r="AZ373" s="1"/>
      <c r="BA373" s="1"/>
      <c r="BB373" s="1"/>
      <c r="BC373" s="1"/>
      <c r="BD373" s="1"/>
    </row>
    <row r="374" spans="1:56" ht="15" customHeight="1" x14ac:dyDescent="0.25">
      <c r="A374" s="3">
        <v>41</v>
      </c>
      <c r="B374" s="169" t="s">
        <v>147</v>
      </c>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c r="AO374" s="131"/>
      <c r="AP374" s="131"/>
      <c r="AQ374" s="14"/>
      <c r="AR374" s="14"/>
      <c r="AS374" s="14"/>
      <c r="AT374" s="14"/>
      <c r="AU374" s="1"/>
      <c r="AV374" s="1"/>
      <c r="AW374" s="1"/>
      <c r="AX374" s="1"/>
      <c r="AY374" s="1"/>
      <c r="AZ374" s="1"/>
      <c r="BA374" s="1"/>
      <c r="BB374" s="1"/>
      <c r="BC374" s="1"/>
      <c r="BD374" s="1"/>
    </row>
    <row r="375" spans="1:56" ht="15" customHeight="1" x14ac:dyDescent="0.25">
      <c r="A375" s="3"/>
      <c r="B375" s="17"/>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4"/>
      <c r="AR375" s="14"/>
      <c r="AS375" s="14"/>
      <c r="AT375" s="14"/>
      <c r="AU375" s="1"/>
      <c r="AV375" s="1"/>
      <c r="AW375" s="1"/>
      <c r="AX375" s="1"/>
      <c r="AY375" s="1"/>
      <c r="AZ375" s="1"/>
      <c r="BA375" s="1"/>
      <c r="BB375" s="1"/>
      <c r="BC375" s="1"/>
      <c r="BD375" s="1"/>
    </row>
    <row r="376" spans="1:56" ht="15" customHeight="1" x14ac:dyDescent="0.25">
      <c r="A376" s="3"/>
      <c r="B376" s="85" t="s">
        <v>128</v>
      </c>
      <c r="C376" s="103"/>
      <c r="D376" s="103"/>
      <c r="E376" s="103"/>
      <c r="F376" s="103"/>
      <c r="G376" s="103"/>
      <c r="H376" s="103"/>
      <c r="I376" s="103"/>
      <c r="J376" s="103"/>
      <c r="K376" s="103"/>
      <c r="L376" s="103"/>
      <c r="M376" s="103"/>
      <c r="N376" s="103"/>
      <c r="O376" s="103"/>
      <c r="P376" s="14"/>
      <c r="Q376" s="190"/>
      <c r="R376" s="191"/>
      <c r="S376" s="191"/>
      <c r="T376" s="191"/>
      <c r="U376" s="191"/>
      <c r="V376" s="192"/>
      <c r="W376" s="103" t="s">
        <v>126</v>
      </c>
      <c r="X376" s="103"/>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
      <c r="AV376" s="1"/>
      <c r="AW376" s="1"/>
      <c r="AX376" s="1"/>
      <c r="AY376" s="1"/>
      <c r="AZ376" s="1"/>
      <c r="BA376" s="1"/>
      <c r="BB376" s="1"/>
      <c r="BC376" s="1"/>
      <c r="BD376" s="1"/>
    </row>
    <row r="377" spans="1:56" ht="2.25" customHeight="1" x14ac:dyDescent="0.25">
      <c r="A377" s="3"/>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
      <c r="AV377" s="1"/>
      <c r="AW377" s="1"/>
      <c r="AX377" s="1"/>
      <c r="AY377" s="1"/>
      <c r="AZ377" s="1"/>
      <c r="BA377" s="1"/>
      <c r="BB377" s="1"/>
      <c r="BC377" s="1"/>
      <c r="BD377" s="1"/>
    </row>
    <row r="378" spans="1:56" ht="15" customHeight="1" x14ac:dyDescent="0.25">
      <c r="A378" s="3"/>
      <c r="B378" s="85" t="s">
        <v>129</v>
      </c>
      <c r="C378" s="103"/>
      <c r="D378" s="103"/>
      <c r="E378" s="103"/>
      <c r="F378" s="103"/>
      <c r="G378" s="103"/>
      <c r="H378" s="103"/>
      <c r="I378" s="103"/>
      <c r="J378" s="103"/>
      <c r="K378" s="103"/>
      <c r="L378" s="103"/>
      <c r="M378" s="103"/>
      <c r="N378" s="103"/>
      <c r="O378" s="103"/>
      <c r="P378" s="14"/>
      <c r="Q378" s="190"/>
      <c r="R378" s="247"/>
      <c r="S378" s="247"/>
      <c r="T378" s="247"/>
      <c r="U378" s="247"/>
      <c r="V378" s="248"/>
      <c r="W378" s="103" t="s">
        <v>126</v>
      </c>
      <c r="X378" s="103"/>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
      <c r="AV378" s="1"/>
      <c r="AW378" s="1"/>
      <c r="AX378" s="1"/>
      <c r="AY378" s="1"/>
      <c r="AZ378" s="1"/>
      <c r="BA378" s="1"/>
      <c r="BB378" s="1"/>
      <c r="BC378" s="1"/>
      <c r="BD378" s="1"/>
    </row>
    <row r="379" spans="1:56" ht="15" customHeight="1" x14ac:dyDescent="0.25">
      <c r="A379" s="3"/>
      <c r="B379" s="20"/>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
      <c r="AV379" s="1"/>
      <c r="AW379" s="1"/>
      <c r="AX379" s="1"/>
      <c r="AY379" s="1"/>
      <c r="AZ379" s="1"/>
      <c r="BA379" s="1"/>
      <c r="BB379" s="1"/>
      <c r="BC379" s="1"/>
      <c r="BD379" s="1"/>
    </row>
    <row r="380" spans="1:56" ht="15" customHeight="1" x14ac:dyDescent="0.25">
      <c r="A380" s="3"/>
      <c r="B380" s="104" t="s">
        <v>148</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5"/>
      <c r="AQ380" s="14"/>
      <c r="AR380" s="14"/>
      <c r="AS380" s="14"/>
      <c r="AT380" s="14"/>
      <c r="AU380" s="1"/>
      <c r="AV380" s="1"/>
      <c r="AW380" s="1"/>
      <c r="AX380" s="1"/>
      <c r="AY380" s="1"/>
      <c r="AZ380" s="1"/>
      <c r="BA380" s="1"/>
      <c r="BB380" s="1"/>
      <c r="BC380" s="1"/>
      <c r="BD380" s="1"/>
    </row>
    <row r="381" spans="1:56" ht="15" customHeight="1" x14ac:dyDescent="0.25">
      <c r="A381" s="3"/>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
      <c r="AV381" s="1"/>
      <c r="AW381" s="1"/>
      <c r="AX381" s="1"/>
      <c r="AY381" s="1"/>
      <c r="AZ381" s="1"/>
      <c r="BA381" s="1"/>
      <c r="BB381" s="1"/>
      <c r="BC381" s="1"/>
      <c r="BD381" s="1"/>
    </row>
    <row r="382" spans="1:56" ht="15" customHeight="1" x14ac:dyDescent="0.25">
      <c r="A382" s="3">
        <v>42</v>
      </c>
      <c r="B382" s="106" t="s">
        <v>149</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c r="AO382" s="107"/>
      <c r="AP382" s="107"/>
      <c r="AQ382" s="14"/>
      <c r="AR382" s="14"/>
      <c r="AS382" s="14"/>
      <c r="AT382" s="14"/>
      <c r="AU382" s="1"/>
      <c r="AV382" s="1"/>
      <c r="AW382" s="1"/>
      <c r="AX382" s="1"/>
      <c r="AY382" s="1"/>
      <c r="AZ382" s="1"/>
      <c r="BA382" s="1"/>
      <c r="BB382" s="1"/>
      <c r="BC382" s="1"/>
      <c r="BD382" s="1"/>
    </row>
    <row r="383" spans="1:56" ht="28.5" customHeight="1" x14ac:dyDescent="0.25">
      <c r="A383" s="3"/>
      <c r="B383" s="242" t="s">
        <v>150</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c r="AO383" s="107"/>
      <c r="AP383" s="107"/>
      <c r="AQ383" s="14"/>
      <c r="AR383" s="14"/>
      <c r="AS383" s="14"/>
      <c r="AT383" s="14"/>
      <c r="AU383" s="1"/>
      <c r="AV383" s="1"/>
      <c r="AW383" s="1"/>
      <c r="AX383" s="1"/>
      <c r="AY383" s="1"/>
      <c r="AZ383" s="1"/>
      <c r="BA383" s="1"/>
      <c r="BB383" s="1"/>
      <c r="BC383" s="1"/>
      <c r="BD383" s="1"/>
    </row>
    <row r="384" spans="1:56" ht="30" customHeight="1" x14ac:dyDescent="0.25">
      <c r="A384" s="3"/>
      <c r="B384" s="14"/>
      <c r="C384" s="14"/>
      <c r="D384" s="14"/>
      <c r="E384" s="14"/>
      <c r="F384" s="14"/>
      <c r="G384" s="14"/>
      <c r="H384" s="14"/>
      <c r="I384" s="108" t="s">
        <v>134</v>
      </c>
      <c r="J384" s="108"/>
      <c r="K384" s="108"/>
      <c r="L384" s="108"/>
      <c r="M384" s="108"/>
      <c r="N384" s="108"/>
      <c r="O384" s="108"/>
      <c r="P384" s="108"/>
      <c r="Q384" s="14"/>
      <c r="R384" s="24" t="s">
        <v>135</v>
      </c>
      <c r="S384" s="24"/>
      <c r="T384" s="24"/>
      <c r="U384" s="24"/>
      <c r="V384" s="253" t="s">
        <v>136</v>
      </c>
      <c r="W384" s="253"/>
      <c r="X384" s="253"/>
      <c r="Y384" s="253"/>
      <c r="Z384" s="253"/>
      <c r="AA384" s="253"/>
      <c r="AB384" s="253"/>
      <c r="AC384" s="253"/>
      <c r="AD384" s="253"/>
      <c r="AE384" s="253"/>
      <c r="AF384" s="253"/>
      <c r="AG384" s="108" t="s">
        <v>151</v>
      </c>
      <c r="AH384" s="108"/>
      <c r="AI384" s="108"/>
      <c r="AJ384" s="108"/>
      <c r="AK384" s="108"/>
      <c r="AL384" s="108"/>
      <c r="AM384" s="108"/>
      <c r="AN384" s="108"/>
      <c r="AO384" s="103"/>
      <c r="AP384" s="103"/>
      <c r="AQ384" s="14"/>
      <c r="AR384" s="14"/>
      <c r="AS384" s="14"/>
      <c r="AT384" s="14"/>
      <c r="AU384" s="1"/>
      <c r="AV384" s="1"/>
      <c r="AW384" s="1"/>
      <c r="AX384" s="1"/>
      <c r="AY384" s="1"/>
      <c r="AZ384" s="1"/>
      <c r="BA384" s="1"/>
      <c r="BB384" s="1"/>
      <c r="BC384" s="1"/>
      <c r="BD384" s="1"/>
    </row>
    <row r="385" spans="1:56" ht="2.25" customHeight="1" x14ac:dyDescent="0.25">
      <c r="A385" s="3"/>
      <c r="B385" s="14"/>
      <c r="C385" s="14"/>
      <c r="D385" s="14"/>
      <c r="E385" s="14"/>
      <c r="F385" s="14"/>
      <c r="G385" s="14"/>
      <c r="H385" s="14"/>
      <c r="I385" s="14"/>
      <c r="J385" s="14"/>
      <c r="K385" s="14"/>
      <c r="L385" s="14"/>
      <c r="M385" s="14"/>
      <c r="N385" s="14"/>
      <c r="O385" s="14"/>
      <c r="P385" s="14"/>
      <c r="Q385" s="14"/>
      <c r="R385" s="24"/>
      <c r="S385" s="24"/>
      <c r="T385" s="24"/>
      <c r="U385" s="24"/>
      <c r="V385" s="22"/>
      <c r="W385" s="22"/>
      <c r="X385" s="22"/>
      <c r="Y385" s="22"/>
      <c r="Z385" s="22"/>
      <c r="AA385" s="22"/>
      <c r="AB385" s="22"/>
      <c r="AC385" s="22"/>
      <c r="AD385" s="22"/>
      <c r="AE385" s="22"/>
      <c r="AF385" s="22"/>
      <c r="AG385" s="14"/>
      <c r="AH385" s="14"/>
      <c r="AI385" s="14"/>
      <c r="AJ385" s="14"/>
      <c r="AK385" s="14"/>
      <c r="AL385" s="14"/>
      <c r="AM385" s="14"/>
      <c r="AN385" s="14"/>
      <c r="AO385" s="14"/>
      <c r="AP385" s="14"/>
      <c r="AQ385" s="14"/>
      <c r="AR385" s="14"/>
      <c r="AS385" s="14"/>
      <c r="AT385" s="14"/>
      <c r="AU385" s="1"/>
      <c r="AV385" s="1"/>
      <c r="AW385" s="1"/>
      <c r="AX385" s="1"/>
      <c r="AY385" s="1"/>
      <c r="AZ385" s="1"/>
      <c r="BA385" s="1"/>
      <c r="BB385" s="1"/>
      <c r="BC385" s="1"/>
      <c r="BD385" s="1"/>
    </row>
    <row r="386" spans="1:56" ht="15" customHeight="1" x14ac:dyDescent="0.25">
      <c r="A386" s="3"/>
      <c r="B386" s="85" t="s">
        <v>152</v>
      </c>
      <c r="C386" s="85"/>
      <c r="D386" s="85"/>
      <c r="E386" s="85"/>
      <c r="F386" s="85"/>
      <c r="G386" s="85"/>
      <c r="H386" s="86"/>
      <c r="I386" s="87"/>
      <c r="J386" s="88"/>
      <c r="K386" s="88"/>
      <c r="L386" s="88"/>
      <c r="M386" s="88"/>
      <c r="N386" s="89"/>
      <c r="O386" s="109" t="s">
        <v>126</v>
      </c>
      <c r="P386" s="261"/>
      <c r="Q386" s="54"/>
      <c r="R386" s="114"/>
      <c r="S386" s="115"/>
      <c r="T386" s="115"/>
      <c r="U386" s="116"/>
      <c r="V386" s="54"/>
      <c r="W386" s="54"/>
      <c r="X386" s="54"/>
      <c r="Y386" s="255">
        <f>IF(R386=0,I386,IF(R386&lt;1920,I386*0.7,IF(R386&lt;1970,I386*0.9,I386)))</f>
        <v>0</v>
      </c>
      <c r="Z386" s="256"/>
      <c r="AA386" s="256"/>
      <c r="AB386" s="256"/>
      <c r="AC386" s="256"/>
      <c r="AD386" s="257"/>
      <c r="AE386" s="109" t="s">
        <v>126</v>
      </c>
      <c r="AF386" s="110"/>
      <c r="AG386" s="265"/>
      <c r="AH386" s="266"/>
      <c r="AI386" s="266"/>
      <c r="AJ386" s="266"/>
      <c r="AK386" s="266"/>
      <c r="AL386" s="266"/>
      <c r="AM386" s="266"/>
      <c r="AN386" s="267"/>
      <c r="AO386" s="103" t="s">
        <v>153</v>
      </c>
      <c r="AP386" s="103"/>
      <c r="AQ386" s="14"/>
      <c r="AR386" s="14"/>
      <c r="AS386" s="14"/>
      <c r="AT386" s="14"/>
      <c r="AU386" s="1"/>
      <c r="AV386" s="1"/>
      <c r="AW386" s="1"/>
      <c r="AX386" s="1"/>
      <c r="AY386" s="1"/>
      <c r="AZ386" s="1"/>
      <c r="BA386" s="1"/>
      <c r="BB386" s="1"/>
      <c r="BC386" s="1"/>
      <c r="BD386" s="1"/>
    </row>
    <row r="387" spans="1:56" ht="2.25" customHeight="1" x14ac:dyDescent="0.25">
      <c r="A387" s="3"/>
      <c r="B387" s="14"/>
      <c r="C387" s="14"/>
      <c r="D387" s="14"/>
      <c r="E387" s="14"/>
      <c r="F387" s="14"/>
      <c r="G387" s="14"/>
      <c r="H387" s="14"/>
      <c r="I387" s="54"/>
      <c r="J387" s="54"/>
      <c r="K387" s="54"/>
      <c r="L387" s="54"/>
      <c r="M387" s="54"/>
      <c r="N387" s="54"/>
      <c r="O387" s="54"/>
      <c r="P387" s="54"/>
      <c r="Q387" s="54"/>
      <c r="R387" s="53"/>
      <c r="S387" s="53"/>
      <c r="T387" s="53"/>
      <c r="U387" s="53"/>
      <c r="V387" s="54"/>
      <c r="W387" s="54"/>
      <c r="X387" s="54"/>
      <c r="Y387" s="197"/>
      <c r="Z387" s="197"/>
      <c r="AA387" s="197"/>
      <c r="AB387" s="197"/>
      <c r="AC387" s="197"/>
      <c r="AD387" s="197"/>
      <c r="AE387" s="53"/>
      <c r="AF387" s="53"/>
      <c r="AG387" s="54"/>
      <c r="AH387" s="54"/>
      <c r="AI387" s="54"/>
      <c r="AJ387" s="54"/>
      <c r="AK387" s="54"/>
      <c r="AL387" s="54"/>
      <c r="AM387" s="54"/>
      <c r="AN387" s="54"/>
      <c r="AO387" s="14"/>
      <c r="AP387" s="14"/>
      <c r="AQ387" s="14"/>
      <c r="AR387" s="14"/>
      <c r="AS387" s="14"/>
      <c r="AT387" s="14"/>
      <c r="AU387" s="1"/>
      <c r="AV387" s="1"/>
      <c r="AW387" s="1"/>
      <c r="AX387" s="1"/>
      <c r="AY387" s="1"/>
      <c r="AZ387" s="1"/>
      <c r="BA387" s="1"/>
      <c r="BB387" s="1"/>
      <c r="BC387" s="1"/>
      <c r="BD387" s="1"/>
    </row>
    <row r="388" spans="1:56" ht="15" customHeight="1" x14ac:dyDescent="0.25">
      <c r="A388" s="3"/>
      <c r="B388" s="85" t="s">
        <v>154</v>
      </c>
      <c r="C388" s="85"/>
      <c r="D388" s="85"/>
      <c r="E388" s="85"/>
      <c r="F388" s="85"/>
      <c r="G388" s="85"/>
      <c r="H388" s="86"/>
      <c r="I388" s="87"/>
      <c r="J388" s="88"/>
      <c r="K388" s="88"/>
      <c r="L388" s="88"/>
      <c r="M388" s="88"/>
      <c r="N388" s="89"/>
      <c r="O388" s="261" t="s">
        <v>126</v>
      </c>
      <c r="P388" s="261"/>
      <c r="Q388" s="54"/>
      <c r="R388" s="114"/>
      <c r="S388" s="115"/>
      <c r="T388" s="115"/>
      <c r="U388" s="116"/>
      <c r="V388" s="54"/>
      <c r="W388" s="54"/>
      <c r="X388" s="54"/>
      <c r="Y388" s="239">
        <f>IF(R388=0,I388,IF(R388&lt;1920,I388*0.7,IF(R388&lt;1970,I388*0.9,I388)))</f>
        <v>0</v>
      </c>
      <c r="Z388" s="240"/>
      <c r="AA388" s="240"/>
      <c r="AB388" s="240"/>
      <c r="AC388" s="240"/>
      <c r="AD388" s="241"/>
      <c r="AE388" s="109" t="s">
        <v>126</v>
      </c>
      <c r="AF388" s="110"/>
      <c r="AG388" s="111">
        <f>IF(Y388&lt;&gt;0,(Y388/SUM(Y386,Y388))*AG386,0)</f>
        <v>0</v>
      </c>
      <c r="AH388" s="112"/>
      <c r="AI388" s="112"/>
      <c r="AJ388" s="112"/>
      <c r="AK388" s="112"/>
      <c r="AL388" s="112"/>
      <c r="AM388" s="112"/>
      <c r="AN388" s="113"/>
      <c r="AO388" s="103" t="s">
        <v>153</v>
      </c>
      <c r="AP388" s="103"/>
      <c r="AQ388" s="14"/>
      <c r="AR388" s="14"/>
      <c r="AS388" s="14"/>
      <c r="AT388" s="14"/>
      <c r="AU388" s="1"/>
      <c r="AV388" s="1"/>
      <c r="AW388" s="1"/>
      <c r="AX388" s="1"/>
      <c r="AY388" s="1"/>
      <c r="AZ388" s="1"/>
      <c r="BA388" s="1"/>
      <c r="BB388" s="1"/>
      <c r="BC388" s="1"/>
      <c r="BD388" s="1"/>
    </row>
    <row r="389" spans="1:56" ht="2.25" customHeight="1" x14ac:dyDescent="0.25">
      <c r="A389" s="3"/>
      <c r="B389" s="14"/>
      <c r="C389" s="14"/>
      <c r="D389" s="14"/>
      <c r="E389" s="14"/>
      <c r="F389" s="14"/>
      <c r="G389" s="14"/>
      <c r="H389" s="14"/>
      <c r="I389" s="14"/>
      <c r="J389" s="14"/>
      <c r="K389" s="14"/>
      <c r="L389" s="14"/>
      <c r="M389" s="14"/>
      <c r="N389" s="14"/>
      <c r="O389" s="14"/>
      <c r="P389" s="14"/>
      <c r="Q389" s="14"/>
      <c r="R389" s="26"/>
      <c r="S389" s="26"/>
      <c r="T389" s="26"/>
      <c r="U389" s="26"/>
      <c r="V389" s="14"/>
      <c r="W389" s="14"/>
      <c r="X389" s="14"/>
      <c r="Y389" s="63"/>
      <c r="Z389" s="63"/>
      <c r="AA389" s="63"/>
      <c r="AB389" s="63"/>
      <c r="AC389" s="63"/>
      <c r="AD389" s="63"/>
      <c r="AE389" s="26"/>
      <c r="AF389" s="26"/>
      <c r="AG389" s="14"/>
      <c r="AH389" s="14"/>
      <c r="AI389" s="14"/>
      <c r="AJ389" s="14"/>
      <c r="AK389" s="14"/>
      <c r="AL389" s="14"/>
      <c r="AM389" s="14"/>
      <c r="AN389" s="14"/>
      <c r="AO389" s="14"/>
      <c r="AP389" s="14"/>
      <c r="AQ389" s="14"/>
      <c r="AR389" s="14"/>
      <c r="AS389" s="14"/>
      <c r="AT389" s="14"/>
      <c r="AU389" s="1"/>
      <c r="AV389" s="1"/>
      <c r="AW389" s="1"/>
      <c r="AX389" s="1"/>
      <c r="AY389" s="1"/>
      <c r="AZ389" s="1"/>
      <c r="BA389" s="1"/>
      <c r="BB389" s="1"/>
      <c r="BC389" s="1"/>
      <c r="BD389" s="1"/>
    </row>
    <row r="390" spans="1:56" ht="15" customHeight="1" x14ac:dyDescent="0.25">
      <c r="A390" s="3"/>
      <c r="B390" s="14"/>
      <c r="C390" s="14"/>
      <c r="D390" s="14"/>
      <c r="E390" s="14"/>
      <c r="F390" s="14"/>
      <c r="G390" s="14"/>
      <c r="H390" s="14"/>
      <c r="I390" s="14"/>
      <c r="J390" s="14"/>
      <c r="K390" s="14"/>
      <c r="L390" s="14"/>
      <c r="M390" s="14"/>
      <c r="N390" s="13"/>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
      <c r="AV390" s="1"/>
      <c r="AW390" s="1"/>
      <c r="AX390" s="1"/>
      <c r="AY390" s="1"/>
      <c r="AZ390" s="1"/>
      <c r="BA390" s="1"/>
      <c r="BB390" s="1"/>
      <c r="BC390" s="1"/>
      <c r="BD390" s="1"/>
    </row>
    <row r="391" spans="1:56" ht="15" customHeight="1" x14ac:dyDescent="0.25">
      <c r="A391" s="3">
        <v>43</v>
      </c>
      <c r="B391" s="106" t="s">
        <v>155</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c r="AO391" s="107"/>
      <c r="AP391" s="107"/>
      <c r="AQ391" s="14"/>
      <c r="AR391" s="14"/>
      <c r="AS391" s="14"/>
      <c r="AT391" s="14"/>
      <c r="AU391" s="1"/>
      <c r="AV391" s="1"/>
      <c r="AW391" s="1"/>
      <c r="AX391" s="1"/>
      <c r="AY391" s="1"/>
      <c r="AZ391" s="1"/>
      <c r="BA391" s="1"/>
      <c r="BB391" s="1"/>
      <c r="BC391" s="1"/>
      <c r="BD391" s="1"/>
    </row>
    <row r="392" spans="1:56" ht="15" customHeight="1" x14ac:dyDescent="0.25">
      <c r="A392" s="3"/>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c r="AO392" s="107"/>
      <c r="AP392" s="107"/>
      <c r="AQ392" s="14"/>
      <c r="AR392" s="14"/>
      <c r="AS392" s="14"/>
      <c r="AT392" s="14"/>
      <c r="AU392" s="1"/>
      <c r="AV392" s="1"/>
      <c r="AW392" s="1"/>
      <c r="AX392" s="1"/>
      <c r="AY392" s="1"/>
      <c r="AZ392" s="1"/>
      <c r="BA392" s="1"/>
      <c r="BB392" s="1"/>
      <c r="BC392" s="1"/>
      <c r="BD392" s="1"/>
    </row>
    <row r="393" spans="1:56" ht="2.25" customHeight="1" x14ac:dyDescent="0.25">
      <c r="A393" s="3"/>
      <c r="B393" s="14"/>
      <c r="C393" s="14"/>
      <c r="D393" s="14"/>
      <c r="E393" s="14"/>
      <c r="F393" s="14"/>
      <c r="G393" s="14"/>
      <c r="H393" s="14"/>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14"/>
      <c r="AG393" s="14"/>
      <c r="AH393" s="14"/>
      <c r="AI393" s="14"/>
      <c r="AJ393" s="14"/>
      <c r="AK393" s="14"/>
      <c r="AL393" s="14"/>
      <c r="AM393" s="14"/>
      <c r="AN393" s="14"/>
      <c r="AO393" s="14"/>
      <c r="AP393" s="14"/>
      <c r="AQ393" s="14"/>
      <c r="AR393" s="14"/>
      <c r="AS393" s="14"/>
      <c r="AT393" s="14"/>
      <c r="AU393" s="1"/>
      <c r="AV393" s="1"/>
      <c r="AW393" s="1"/>
      <c r="AX393" s="1"/>
      <c r="AY393" s="1"/>
      <c r="AZ393" s="1"/>
      <c r="BA393" s="1"/>
      <c r="BB393" s="1"/>
      <c r="BC393" s="1"/>
      <c r="BD393" s="1"/>
    </row>
    <row r="394" spans="1:56" ht="15" customHeight="1" x14ac:dyDescent="0.25">
      <c r="A394" s="3"/>
      <c r="B394" s="14"/>
      <c r="C394" s="14"/>
      <c r="D394" s="14"/>
      <c r="E394" s="14"/>
      <c r="F394" s="14"/>
      <c r="G394" s="14"/>
      <c r="H394" s="14"/>
      <c r="I394" s="246" t="s">
        <v>134</v>
      </c>
      <c r="J394" s="193"/>
      <c r="K394" s="193"/>
      <c r="L394" s="193"/>
      <c r="M394" s="193"/>
      <c r="N394" s="193"/>
      <c r="O394" s="193"/>
      <c r="P394" s="193"/>
      <c r="Q394" s="26"/>
      <c r="R394" s="245" t="s">
        <v>135</v>
      </c>
      <c r="S394" s="193"/>
      <c r="T394" s="193"/>
      <c r="U394" s="193"/>
      <c r="V394" s="19"/>
      <c r="W394" s="246" t="s">
        <v>136</v>
      </c>
      <c r="X394" s="91"/>
      <c r="Y394" s="91"/>
      <c r="Z394" s="91"/>
      <c r="AA394" s="91"/>
      <c r="AB394" s="91"/>
      <c r="AC394" s="91"/>
      <c r="AD394" s="91"/>
      <c r="AE394" s="91"/>
      <c r="AF394" s="193"/>
      <c r="AG394" s="193"/>
      <c r="AH394" s="14"/>
      <c r="AI394" s="11"/>
      <c r="AJ394" s="16"/>
      <c r="AK394" s="16"/>
      <c r="AL394" s="16"/>
      <c r="AM394" s="16"/>
      <c r="AN394" s="16"/>
      <c r="AO394" s="16"/>
      <c r="AP394" s="16"/>
      <c r="AQ394" s="16"/>
      <c r="AR394" s="14"/>
      <c r="AS394" s="14"/>
      <c r="AT394" s="14"/>
      <c r="AU394" s="1"/>
      <c r="AV394" s="1"/>
      <c r="AW394" s="1"/>
      <c r="AX394" s="1"/>
      <c r="AY394" s="1"/>
      <c r="AZ394" s="1"/>
      <c r="BA394" s="1"/>
      <c r="BB394" s="1"/>
      <c r="BC394" s="1"/>
      <c r="BD394" s="1"/>
    </row>
    <row r="395" spans="1:56" ht="15" customHeight="1" x14ac:dyDescent="0.25">
      <c r="A395" s="3"/>
      <c r="B395" s="14"/>
      <c r="C395" s="14"/>
      <c r="D395" s="14"/>
      <c r="E395" s="14"/>
      <c r="F395" s="14"/>
      <c r="G395" s="14"/>
      <c r="H395" s="14"/>
      <c r="I395" s="193"/>
      <c r="J395" s="193"/>
      <c r="K395" s="193"/>
      <c r="L395" s="193"/>
      <c r="M395" s="193"/>
      <c r="N395" s="193"/>
      <c r="O395" s="193"/>
      <c r="P395" s="193"/>
      <c r="Q395" s="26"/>
      <c r="R395" s="193"/>
      <c r="S395" s="193"/>
      <c r="T395" s="193"/>
      <c r="U395" s="193"/>
      <c r="V395" s="19"/>
      <c r="W395" s="91"/>
      <c r="X395" s="91"/>
      <c r="Y395" s="91"/>
      <c r="Z395" s="91"/>
      <c r="AA395" s="91"/>
      <c r="AB395" s="91"/>
      <c r="AC395" s="91"/>
      <c r="AD395" s="91"/>
      <c r="AE395" s="91"/>
      <c r="AF395" s="193"/>
      <c r="AG395" s="193"/>
      <c r="AH395" s="14"/>
      <c r="AI395" s="16"/>
      <c r="AJ395" s="16"/>
      <c r="AK395" s="16"/>
      <c r="AL395" s="16"/>
      <c r="AM395" s="16"/>
      <c r="AN395" s="16"/>
      <c r="AO395" s="16"/>
      <c r="AP395" s="16"/>
      <c r="AQ395" s="16"/>
      <c r="AR395" s="14"/>
      <c r="AS395" s="14"/>
      <c r="AT395" s="14"/>
      <c r="AU395" s="1"/>
      <c r="AV395" s="1"/>
      <c r="AW395" s="1"/>
      <c r="AX395" s="1"/>
      <c r="AY395" s="1"/>
      <c r="AZ395" s="1"/>
      <c r="BA395" s="1"/>
      <c r="BB395" s="1"/>
      <c r="BC395" s="1"/>
      <c r="BD395" s="1"/>
    </row>
    <row r="396" spans="1:56" ht="2.25" customHeight="1" x14ac:dyDescent="0.25">
      <c r="A396" s="3"/>
      <c r="B396" s="14"/>
      <c r="C396" s="14"/>
      <c r="D396" s="14"/>
      <c r="E396" s="14"/>
      <c r="F396" s="14"/>
      <c r="G396" s="14"/>
      <c r="H396" s="14"/>
      <c r="I396" s="14"/>
      <c r="J396" s="14"/>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14"/>
      <c r="AI396" s="14"/>
      <c r="AJ396" s="14"/>
      <c r="AK396" s="14"/>
      <c r="AL396" s="14"/>
      <c r="AM396" s="14"/>
      <c r="AN396" s="14"/>
      <c r="AO396" s="14"/>
      <c r="AP396" s="14"/>
      <c r="AQ396" s="14"/>
      <c r="AR396" s="14"/>
      <c r="AS396" s="14"/>
      <c r="AT396" s="14"/>
      <c r="AU396" s="1"/>
      <c r="AV396" s="1"/>
      <c r="AW396" s="1"/>
      <c r="AX396" s="1"/>
      <c r="AY396" s="1"/>
      <c r="AZ396" s="1"/>
      <c r="BA396" s="1"/>
      <c r="BB396" s="1"/>
      <c r="BC396" s="1"/>
      <c r="BD396" s="1"/>
    </row>
    <row r="397" spans="1:56" ht="15" customHeight="1" x14ac:dyDescent="0.25">
      <c r="A397" s="3"/>
      <c r="B397" s="85" t="s">
        <v>152</v>
      </c>
      <c r="C397" s="85"/>
      <c r="D397" s="85"/>
      <c r="E397" s="85"/>
      <c r="F397" s="85"/>
      <c r="G397" s="85"/>
      <c r="H397" s="86"/>
      <c r="I397" s="87"/>
      <c r="J397" s="88"/>
      <c r="K397" s="88"/>
      <c r="L397" s="88"/>
      <c r="M397" s="88"/>
      <c r="N397" s="89"/>
      <c r="O397" s="110" t="s">
        <v>126</v>
      </c>
      <c r="P397" s="110"/>
      <c r="Q397" s="53"/>
      <c r="R397" s="114"/>
      <c r="S397" s="115"/>
      <c r="T397" s="115"/>
      <c r="U397" s="116"/>
      <c r="V397" s="14"/>
      <c r="W397" s="26"/>
      <c r="X397" s="26"/>
      <c r="Y397" s="26"/>
      <c r="Z397" s="117">
        <f>IF(R397=0,I397,IF(R397&lt;1920,I397*0.7,IF(R397&lt;1970,I397*0.9,I397)))</f>
        <v>0</v>
      </c>
      <c r="AA397" s="118"/>
      <c r="AB397" s="118"/>
      <c r="AC397" s="118"/>
      <c r="AD397" s="118"/>
      <c r="AE397" s="119"/>
      <c r="AF397" s="120" t="s">
        <v>126</v>
      </c>
      <c r="AG397" s="120"/>
      <c r="AH397" s="14"/>
      <c r="AI397" s="14"/>
      <c r="AJ397" s="14"/>
      <c r="AK397" s="14"/>
      <c r="AL397" s="14"/>
      <c r="AM397" s="14"/>
      <c r="AN397" s="14"/>
      <c r="AO397" s="14"/>
      <c r="AP397" s="14"/>
      <c r="AQ397" s="14"/>
      <c r="AR397" s="14"/>
      <c r="AS397" s="14"/>
      <c r="AT397" s="14"/>
      <c r="AU397" s="1"/>
      <c r="AV397" s="1"/>
      <c r="AW397" s="1"/>
      <c r="AX397" s="1"/>
      <c r="AY397" s="1"/>
      <c r="AZ397" s="1"/>
      <c r="BA397" s="1"/>
      <c r="BB397" s="1"/>
      <c r="BC397" s="1"/>
      <c r="BD397" s="1"/>
    </row>
    <row r="398" spans="1:56" ht="2.25" customHeight="1" x14ac:dyDescent="0.25">
      <c r="A398" s="3"/>
      <c r="B398" s="14"/>
      <c r="C398" s="14"/>
      <c r="D398" s="14"/>
      <c r="E398" s="14"/>
      <c r="F398" s="14"/>
      <c r="G398" s="14"/>
      <c r="H398" s="14"/>
      <c r="I398" s="54"/>
      <c r="J398" s="54"/>
      <c r="K398" s="53"/>
      <c r="L398" s="53"/>
      <c r="M398" s="53"/>
      <c r="N398" s="53"/>
      <c r="O398" s="53"/>
      <c r="P398" s="53"/>
      <c r="Q398" s="53"/>
      <c r="R398" s="53"/>
      <c r="S398" s="53"/>
      <c r="T398" s="53"/>
      <c r="U398" s="53"/>
      <c r="V398" s="26"/>
      <c r="W398" s="26"/>
      <c r="X398" s="26"/>
      <c r="Y398" s="14"/>
      <c r="Z398" s="14"/>
      <c r="AA398" s="14"/>
      <c r="AB398" s="14"/>
      <c r="AC398" s="14"/>
      <c r="AD398" s="14"/>
      <c r="AE398" s="26"/>
      <c r="AF398" s="26"/>
      <c r="AG398" s="26"/>
      <c r="AH398" s="14"/>
      <c r="AI398" s="14"/>
      <c r="AJ398" s="14"/>
      <c r="AK398" s="14"/>
      <c r="AL398" s="14"/>
      <c r="AM398" s="14"/>
      <c r="AN398" s="14"/>
      <c r="AO398" s="14"/>
      <c r="AP398" s="14"/>
      <c r="AQ398" s="14"/>
      <c r="AR398" s="14"/>
      <c r="AS398" s="14"/>
      <c r="AT398" s="14"/>
      <c r="AU398" s="1"/>
      <c r="AV398" s="1"/>
      <c r="AW398" s="1"/>
      <c r="AX398" s="1"/>
      <c r="AY398" s="1"/>
      <c r="AZ398" s="1"/>
      <c r="BA398" s="1"/>
      <c r="BB398" s="1"/>
      <c r="BC398" s="1"/>
      <c r="BD398" s="1"/>
    </row>
    <row r="399" spans="1:56" ht="15" customHeight="1" x14ac:dyDescent="0.25">
      <c r="A399" s="3"/>
      <c r="B399" s="85" t="s">
        <v>154</v>
      </c>
      <c r="C399" s="85"/>
      <c r="D399" s="85"/>
      <c r="E399" s="85"/>
      <c r="F399" s="85"/>
      <c r="G399" s="85"/>
      <c r="H399" s="86"/>
      <c r="I399" s="87"/>
      <c r="J399" s="88"/>
      <c r="K399" s="88"/>
      <c r="L399" s="88"/>
      <c r="M399" s="88"/>
      <c r="N399" s="89"/>
      <c r="O399" s="110" t="s">
        <v>126</v>
      </c>
      <c r="P399" s="110"/>
      <c r="Q399" s="53"/>
      <c r="R399" s="114"/>
      <c r="S399" s="115"/>
      <c r="T399" s="115"/>
      <c r="U399" s="116"/>
      <c r="V399" s="14"/>
      <c r="W399" s="26"/>
      <c r="X399" s="26"/>
      <c r="Y399" s="14"/>
      <c r="Z399" s="117">
        <f>IF(R399=0,I399,IF(R399&lt;1920,I399*0.7,IF(R399&lt;1970,I399*0.9,I399)))</f>
        <v>0</v>
      </c>
      <c r="AA399" s="118"/>
      <c r="AB399" s="118"/>
      <c r="AC399" s="118"/>
      <c r="AD399" s="118"/>
      <c r="AE399" s="119"/>
      <c r="AF399" s="120" t="s">
        <v>126</v>
      </c>
      <c r="AG399" s="120"/>
      <c r="AH399" s="14"/>
      <c r="AI399" s="14"/>
      <c r="AJ399" s="14"/>
      <c r="AK399" s="14"/>
      <c r="AL399" s="14"/>
      <c r="AM399" s="14"/>
      <c r="AN399" s="14"/>
      <c r="AO399" s="14"/>
      <c r="AP399" s="14"/>
      <c r="AQ399" s="14"/>
      <c r="AR399" s="14"/>
      <c r="AS399" s="14"/>
      <c r="AT399" s="14"/>
      <c r="AU399" s="1"/>
      <c r="AV399" s="1"/>
      <c r="AW399" s="1"/>
      <c r="AX399" s="1"/>
      <c r="AY399" s="1"/>
      <c r="AZ399" s="1"/>
      <c r="BA399" s="1"/>
      <c r="BB399" s="1"/>
      <c r="BC399" s="1"/>
      <c r="BD399" s="1"/>
    </row>
    <row r="400" spans="1:56" ht="15" customHeight="1" x14ac:dyDescent="0.25">
      <c r="A400" s="3"/>
      <c r="B400" s="14"/>
      <c r="C400" s="14"/>
      <c r="D400" s="14"/>
      <c r="E400" s="14"/>
      <c r="F400" s="14"/>
      <c r="G400" s="14"/>
      <c r="H400" s="14"/>
      <c r="I400" s="14"/>
      <c r="J400" s="14"/>
      <c r="K400" s="26"/>
      <c r="L400" s="26"/>
      <c r="M400" s="26"/>
      <c r="N400" s="26"/>
      <c r="O400" s="26"/>
      <c r="P400" s="26"/>
      <c r="Q400" s="26"/>
      <c r="R400" s="26"/>
      <c r="S400" s="26"/>
      <c r="T400" s="26"/>
      <c r="U400" s="26"/>
      <c r="V400" s="26"/>
      <c r="W400" s="26"/>
      <c r="X400" s="26"/>
      <c r="Y400" s="14"/>
      <c r="Z400" s="14"/>
      <c r="AA400" s="14"/>
      <c r="AB400" s="14"/>
      <c r="AC400" s="14"/>
      <c r="AD400" s="14"/>
      <c r="AE400" s="26"/>
      <c r="AF400" s="26"/>
      <c r="AG400" s="26"/>
      <c r="AH400" s="14"/>
      <c r="AI400" s="14"/>
      <c r="AJ400" s="14"/>
      <c r="AK400" s="14"/>
      <c r="AL400" s="14"/>
      <c r="AM400" s="14"/>
      <c r="AN400" s="14"/>
      <c r="AO400" s="14"/>
      <c r="AP400" s="14"/>
      <c r="AQ400" s="14"/>
      <c r="AR400" s="14"/>
      <c r="AS400" s="14"/>
      <c r="AT400" s="14"/>
      <c r="AU400" s="1"/>
      <c r="AV400" s="1"/>
      <c r="AW400" s="1"/>
      <c r="AX400" s="1"/>
      <c r="AY400" s="1"/>
      <c r="AZ400" s="1"/>
      <c r="BA400" s="1"/>
      <c r="BB400" s="1"/>
      <c r="BC400" s="1"/>
      <c r="BD400" s="1"/>
    </row>
    <row r="401" spans="1:56" ht="15" customHeight="1" x14ac:dyDescent="0.25">
      <c r="A401" s="3">
        <v>44</v>
      </c>
      <c r="B401" s="186" t="s">
        <v>156</v>
      </c>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4"/>
      <c r="AR401" s="14"/>
      <c r="AS401" s="14"/>
      <c r="AT401" s="14"/>
      <c r="AU401" s="1"/>
      <c r="AV401" s="1"/>
      <c r="AW401" s="1"/>
      <c r="AX401" s="1"/>
      <c r="AY401" s="1"/>
      <c r="AZ401" s="1"/>
      <c r="BA401" s="1"/>
      <c r="BB401" s="1"/>
      <c r="BC401" s="1"/>
      <c r="BD401" s="1"/>
    </row>
    <row r="402" spans="1:56" ht="15" customHeight="1" x14ac:dyDescent="0.25">
      <c r="A402" s="3"/>
      <c r="B402" s="19"/>
      <c r="C402" s="19"/>
      <c r="D402" s="19"/>
      <c r="E402" s="19"/>
      <c r="F402" s="19"/>
      <c r="G402" s="19"/>
      <c r="H402" s="6"/>
      <c r="I402" s="7"/>
      <c r="J402" s="7"/>
      <c r="K402" s="7"/>
      <c r="L402" s="7"/>
      <c r="M402" s="7"/>
      <c r="N402" s="7"/>
      <c r="O402" s="14"/>
      <c r="P402" s="14"/>
      <c r="Q402" s="14"/>
      <c r="R402" s="8"/>
      <c r="S402" s="8"/>
      <c r="T402" s="8"/>
      <c r="U402" s="8"/>
      <c r="V402" s="14"/>
      <c r="W402" s="14"/>
      <c r="X402" s="14"/>
      <c r="Y402" s="9"/>
      <c r="Z402" s="9"/>
      <c r="AA402" s="9"/>
      <c r="AB402" s="9"/>
      <c r="AC402" s="9"/>
      <c r="AD402" s="9"/>
      <c r="AE402" s="26"/>
      <c r="AF402" s="26"/>
      <c r="AG402" s="10"/>
      <c r="AH402" s="10"/>
      <c r="AI402" s="10"/>
      <c r="AJ402" s="10"/>
      <c r="AK402" s="10"/>
      <c r="AL402" s="10"/>
      <c r="AM402" s="10"/>
      <c r="AN402" s="10"/>
      <c r="AO402" s="14"/>
      <c r="AP402" s="14"/>
      <c r="AQ402" s="14"/>
      <c r="AR402" s="14"/>
      <c r="AS402" s="14"/>
      <c r="AT402" s="14"/>
      <c r="AU402" s="1"/>
      <c r="AV402" s="1"/>
      <c r="AW402" s="1"/>
      <c r="AX402" s="1"/>
      <c r="AY402" s="1"/>
      <c r="AZ402" s="1"/>
      <c r="BA402" s="1"/>
      <c r="BB402" s="1"/>
      <c r="BC402" s="1"/>
      <c r="BD402" s="1"/>
    </row>
    <row r="403" spans="1:56" ht="15" customHeight="1" x14ac:dyDescent="0.25">
      <c r="A403" s="3"/>
      <c r="B403" s="134" t="s">
        <v>152</v>
      </c>
      <c r="C403" s="134"/>
      <c r="D403" s="134"/>
      <c r="E403" s="134"/>
      <c r="F403" s="134"/>
      <c r="G403" s="134"/>
      <c r="H403" s="134"/>
      <c r="I403" s="26"/>
      <c r="J403" s="117">
        <f>IF(Y386-Z397&lt;0,0,Y386-Z397)</f>
        <v>0</v>
      </c>
      <c r="K403" s="118"/>
      <c r="L403" s="118"/>
      <c r="M403" s="119"/>
      <c r="N403" s="120" t="s">
        <v>126</v>
      </c>
      <c r="O403" s="120"/>
      <c r="P403" s="26"/>
      <c r="Q403" s="26"/>
      <c r="R403" s="8"/>
      <c r="S403" s="8"/>
      <c r="T403" s="8"/>
      <c r="U403" s="8"/>
      <c r="V403" s="14"/>
      <c r="W403" s="26"/>
      <c r="X403" s="26"/>
      <c r="Y403" s="14"/>
      <c r="Z403" s="9"/>
      <c r="AA403" s="9"/>
      <c r="AB403" s="9"/>
      <c r="AC403" s="9"/>
      <c r="AD403" s="9"/>
      <c r="AE403" s="9"/>
      <c r="AF403" s="26"/>
      <c r="AG403" s="26"/>
      <c r="AH403" s="14"/>
      <c r="AI403" s="14"/>
      <c r="AJ403" s="14"/>
      <c r="AK403" s="14"/>
      <c r="AL403" s="14"/>
      <c r="AM403" s="14"/>
      <c r="AN403" s="14"/>
      <c r="AO403" s="14"/>
      <c r="AP403" s="14"/>
      <c r="AQ403" s="14"/>
      <c r="AR403" s="14"/>
      <c r="AS403" s="14"/>
      <c r="AT403" s="14"/>
      <c r="AU403" s="1"/>
      <c r="AV403" s="1"/>
      <c r="AW403" s="1"/>
      <c r="AX403" s="1"/>
      <c r="AY403" s="1"/>
      <c r="AZ403" s="1"/>
      <c r="BA403" s="1"/>
      <c r="BB403" s="1"/>
      <c r="BC403" s="1"/>
      <c r="BD403" s="1"/>
    </row>
    <row r="404" spans="1:56" ht="2.25" customHeight="1" x14ac:dyDescent="0.25">
      <c r="A404" s="3"/>
      <c r="B404" s="26"/>
      <c r="C404" s="26"/>
      <c r="D404" s="26"/>
      <c r="E404" s="26"/>
      <c r="F404" s="26"/>
      <c r="G404" s="26"/>
      <c r="H404" s="26"/>
      <c r="I404" s="26"/>
      <c r="J404" s="7"/>
      <c r="K404" s="7"/>
      <c r="L404" s="7"/>
      <c r="M404" s="7"/>
      <c r="N404" s="7"/>
      <c r="O404" s="14"/>
      <c r="P404" s="14"/>
      <c r="Q404" s="14"/>
      <c r="R404" s="8"/>
      <c r="S404" s="8"/>
      <c r="T404" s="8"/>
      <c r="U404" s="8"/>
      <c r="V404" s="14"/>
      <c r="W404" s="14"/>
      <c r="X404" s="14"/>
      <c r="Y404" s="9"/>
      <c r="Z404" s="9"/>
      <c r="AA404" s="9"/>
      <c r="AB404" s="9"/>
      <c r="AC404" s="9"/>
      <c r="AD404" s="9"/>
      <c r="AE404" s="26"/>
      <c r="AF404" s="26"/>
      <c r="AG404" s="10"/>
      <c r="AH404" s="10"/>
      <c r="AI404" s="10"/>
      <c r="AJ404" s="10"/>
      <c r="AK404" s="10"/>
      <c r="AL404" s="10"/>
      <c r="AM404" s="10"/>
      <c r="AN404" s="10"/>
      <c r="AO404" s="14"/>
      <c r="AP404" s="14"/>
      <c r="AQ404" s="14"/>
      <c r="AR404" s="14"/>
      <c r="AS404" s="14"/>
      <c r="AT404" s="14"/>
      <c r="AU404" s="1"/>
      <c r="AV404" s="1"/>
      <c r="AW404" s="1"/>
      <c r="AX404" s="1"/>
      <c r="AY404" s="1"/>
      <c r="AZ404" s="1"/>
      <c r="BA404" s="1"/>
      <c r="BB404" s="1"/>
      <c r="BC404" s="1"/>
      <c r="BD404" s="1"/>
    </row>
    <row r="405" spans="1:56" ht="15" customHeight="1" x14ac:dyDescent="0.25">
      <c r="A405" s="3"/>
      <c r="B405" s="134" t="s">
        <v>154</v>
      </c>
      <c r="C405" s="134"/>
      <c r="D405" s="134"/>
      <c r="E405" s="134"/>
      <c r="F405" s="134"/>
      <c r="G405" s="134"/>
      <c r="H405" s="134"/>
      <c r="I405" s="26"/>
      <c r="J405" s="117">
        <f>IF(Y388-Z399&lt;0,0,Y388-Z399)</f>
        <v>0</v>
      </c>
      <c r="K405" s="118"/>
      <c r="L405" s="118"/>
      <c r="M405" s="119"/>
      <c r="N405" s="120" t="s">
        <v>126</v>
      </c>
      <c r="O405" s="120"/>
      <c r="P405" s="26"/>
      <c r="Q405" s="26"/>
      <c r="R405" s="8"/>
      <c r="S405" s="8"/>
      <c r="T405" s="8"/>
      <c r="U405" s="8"/>
      <c r="V405" s="14"/>
      <c r="W405" s="26"/>
      <c r="X405" s="26"/>
      <c r="Y405" s="14"/>
      <c r="Z405" s="9"/>
      <c r="AA405" s="9"/>
      <c r="AB405" s="9"/>
      <c r="AC405" s="9"/>
      <c r="AD405" s="9"/>
      <c r="AE405" s="9"/>
      <c r="AF405" s="26"/>
      <c r="AG405" s="26"/>
      <c r="AH405" s="14"/>
      <c r="AI405" s="14"/>
      <c r="AJ405" s="14"/>
      <c r="AK405" s="14"/>
      <c r="AL405" s="14"/>
      <c r="AM405" s="14"/>
      <c r="AN405" s="14"/>
      <c r="AO405" s="14"/>
      <c r="AP405" s="14"/>
      <c r="AQ405" s="14"/>
      <c r="AR405" s="14"/>
      <c r="AS405" s="14"/>
      <c r="AT405" s="14"/>
      <c r="AU405" s="1"/>
      <c r="AV405" s="1"/>
      <c r="AW405" s="1"/>
      <c r="AX405" s="1"/>
      <c r="AY405" s="1"/>
      <c r="AZ405" s="1"/>
      <c r="BA405" s="1"/>
      <c r="BB405" s="1"/>
      <c r="BC405" s="1"/>
      <c r="BD405" s="1"/>
    </row>
    <row r="406" spans="1:56" ht="15" customHeight="1" x14ac:dyDescent="0.25">
      <c r="A406" s="3"/>
      <c r="B406" s="19"/>
      <c r="C406" s="19"/>
      <c r="D406" s="19"/>
      <c r="E406" s="19"/>
      <c r="F406" s="19"/>
      <c r="G406" s="19"/>
      <c r="H406" s="6"/>
      <c r="I406" s="7"/>
      <c r="J406" s="7"/>
      <c r="K406" s="7"/>
      <c r="L406" s="7"/>
      <c r="M406" s="7"/>
      <c r="N406" s="7"/>
      <c r="O406" s="14"/>
      <c r="P406" s="14"/>
      <c r="Q406" s="14"/>
      <c r="R406" s="8"/>
      <c r="S406" s="8"/>
      <c r="T406" s="8"/>
      <c r="U406" s="8"/>
      <c r="V406" s="14"/>
      <c r="W406" s="14"/>
      <c r="X406" s="14"/>
      <c r="Y406" s="9"/>
      <c r="Z406" s="9"/>
      <c r="AA406" s="9"/>
      <c r="AB406" s="9"/>
      <c r="AC406" s="9"/>
      <c r="AD406" s="9"/>
      <c r="AE406" s="26"/>
      <c r="AF406" s="26"/>
      <c r="AG406" s="10"/>
      <c r="AH406" s="10"/>
      <c r="AI406" s="10"/>
      <c r="AJ406" s="10"/>
      <c r="AK406" s="10"/>
      <c r="AL406" s="10"/>
      <c r="AM406" s="10"/>
      <c r="AN406" s="10"/>
      <c r="AO406" s="14"/>
      <c r="AP406" s="14"/>
      <c r="AQ406" s="14"/>
      <c r="AR406" s="14"/>
      <c r="AS406" s="14"/>
      <c r="AT406" s="14"/>
      <c r="AU406" s="1"/>
      <c r="AV406" s="1"/>
      <c r="AW406" s="1"/>
      <c r="AX406" s="1"/>
      <c r="AY406" s="1"/>
      <c r="AZ406" s="1"/>
      <c r="BA406" s="1"/>
      <c r="BB406" s="1"/>
      <c r="BC406" s="1"/>
      <c r="BD406" s="1"/>
    </row>
    <row r="407" spans="1:56" ht="30.75" customHeight="1" x14ac:dyDescent="0.25">
      <c r="A407" s="3">
        <v>45</v>
      </c>
      <c r="B407" s="169" t="s">
        <v>217</v>
      </c>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c r="AJ407" s="169"/>
      <c r="AK407" s="169"/>
      <c r="AL407" s="169"/>
      <c r="AM407" s="169"/>
      <c r="AN407" s="169"/>
      <c r="AO407" s="169"/>
      <c r="AP407" s="169"/>
      <c r="AQ407" s="14"/>
      <c r="AR407" s="14"/>
      <c r="AS407" s="14"/>
      <c r="AT407" s="14"/>
      <c r="AU407" s="1"/>
      <c r="AV407" s="1"/>
      <c r="AW407" s="1"/>
      <c r="AX407" s="1"/>
      <c r="AY407" s="1"/>
      <c r="AZ407" s="1"/>
      <c r="BA407" s="1"/>
      <c r="BB407" s="1"/>
      <c r="BC407" s="1"/>
      <c r="BD407" s="1"/>
    </row>
    <row r="408" spans="1:56" ht="2.25" customHeight="1" x14ac:dyDescent="0.25">
      <c r="A408" s="3"/>
      <c r="B408" s="14"/>
      <c r="C408" s="14"/>
      <c r="D408" s="14"/>
      <c r="E408" s="14"/>
      <c r="F408" s="14"/>
      <c r="G408" s="14"/>
      <c r="H408" s="14"/>
      <c r="I408" s="14"/>
      <c r="J408" s="14"/>
      <c r="K408" s="14"/>
      <c r="L408" s="14"/>
      <c r="M408" s="14"/>
      <c r="N408" s="13"/>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
      <c r="AV408" s="1"/>
      <c r="AW408" s="1"/>
      <c r="AX408" s="1"/>
      <c r="AY408" s="1"/>
      <c r="AZ408" s="1"/>
      <c r="BA408" s="1"/>
      <c r="BB408" s="1"/>
      <c r="BC408" s="1"/>
      <c r="BD408" s="1"/>
    </row>
    <row r="409" spans="1:56" ht="15" customHeight="1" x14ac:dyDescent="0.25">
      <c r="A409" s="3"/>
      <c r="B409" s="14"/>
      <c r="C409" s="14"/>
      <c r="D409" s="14"/>
      <c r="E409" s="14"/>
      <c r="F409" s="14"/>
      <c r="G409" s="14"/>
      <c r="H409" s="14"/>
      <c r="I409" s="14"/>
      <c r="J409" s="14"/>
      <c r="K409" s="14"/>
      <c r="L409" s="14"/>
      <c r="M409" s="14"/>
      <c r="N409" s="14"/>
      <c r="O409" s="14"/>
      <c r="P409" s="14"/>
      <c r="Q409" s="101" t="s">
        <v>134</v>
      </c>
      <c r="R409" s="193"/>
      <c r="S409" s="193"/>
      <c r="T409" s="193"/>
      <c r="U409" s="193"/>
      <c r="V409" s="193"/>
      <c r="W409" s="193"/>
      <c r="X409" s="193"/>
      <c r="Y409" s="14"/>
      <c r="Z409" s="101" t="s">
        <v>151</v>
      </c>
      <c r="AA409" s="101"/>
      <c r="AB409" s="101"/>
      <c r="AC409" s="101"/>
      <c r="AD409" s="101"/>
      <c r="AE409" s="20"/>
      <c r="AF409" s="20"/>
      <c r="AG409" s="20"/>
      <c r="AH409" s="20"/>
      <c r="AI409" s="17"/>
      <c r="AJ409" s="17"/>
      <c r="AK409" s="17"/>
      <c r="AL409" s="17"/>
      <c r="AM409" s="17"/>
      <c r="AN409" s="17"/>
      <c r="AO409" s="17"/>
      <c r="AP409" s="14"/>
      <c r="AQ409" s="14"/>
      <c r="AR409" s="14"/>
      <c r="AS409" s="14"/>
      <c r="AT409" s="14"/>
      <c r="AU409" s="1"/>
      <c r="AV409" s="1"/>
      <c r="AW409" s="1"/>
      <c r="AX409" s="1"/>
      <c r="AY409" s="1"/>
      <c r="AZ409" s="1"/>
      <c r="BA409" s="1"/>
      <c r="BB409" s="1"/>
      <c r="BC409" s="1"/>
      <c r="BD409" s="1"/>
    </row>
    <row r="410" spans="1:56" ht="2.25" customHeight="1" x14ac:dyDescent="0.25">
      <c r="A410" s="3"/>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7"/>
      <c r="AJ410" s="17"/>
      <c r="AK410" s="17"/>
      <c r="AL410" s="17"/>
      <c r="AM410" s="17"/>
      <c r="AN410" s="17"/>
      <c r="AO410" s="17"/>
      <c r="AP410" s="14"/>
      <c r="AQ410" s="14"/>
      <c r="AR410" s="14"/>
      <c r="AS410" s="14"/>
      <c r="AT410" s="14"/>
      <c r="AU410" s="1"/>
      <c r="AV410" s="1"/>
      <c r="AW410" s="1"/>
      <c r="AX410" s="1"/>
      <c r="AY410" s="1"/>
      <c r="AZ410" s="1"/>
      <c r="BA410" s="1"/>
      <c r="BB410" s="1"/>
      <c r="BC410" s="1"/>
      <c r="BD410" s="1"/>
    </row>
    <row r="411" spans="1:56" ht="15" customHeight="1" x14ac:dyDescent="0.25">
      <c r="A411" s="3"/>
      <c r="B411" s="85" t="s">
        <v>128</v>
      </c>
      <c r="C411" s="103"/>
      <c r="D411" s="103"/>
      <c r="E411" s="103"/>
      <c r="F411" s="103"/>
      <c r="G411" s="103"/>
      <c r="H411" s="103"/>
      <c r="I411" s="103"/>
      <c r="J411" s="103"/>
      <c r="K411" s="103"/>
      <c r="L411" s="103"/>
      <c r="M411" s="103"/>
      <c r="N411" s="103"/>
      <c r="O411" s="103"/>
      <c r="P411" s="16"/>
      <c r="Q411" s="258"/>
      <c r="R411" s="259"/>
      <c r="S411" s="259"/>
      <c r="T411" s="259"/>
      <c r="U411" s="259"/>
      <c r="V411" s="260"/>
      <c r="W411" s="261" t="s">
        <v>126</v>
      </c>
      <c r="X411" s="261"/>
      <c r="Y411" s="54"/>
      <c r="Z411" s="262"/>
      <c r="AA411" s="263"/>
      <c r="AB411" s="263"/>
      <c r="AC411" s="263"/>
      <c r="AD411" s="263"/>
      <c r="AE411" s="264"/>
      <c r="AF411" s="175" t="s">
        <v>153</v>
      </c>
      <c r="AG411" s="176"/>
      <c r="AH411" s="14"/>
      <c r="AI411" s="17"/>
      <c r="AJ411" s="17"/>
      <c r="AK411" s="17"/>
      <c r="AL411" s="17"/>
      <c r="AM411" s="17"/>
      <c r="AN411" s="17"/>
      <c r="AO411" s="17"/>
      <c r="AP411" s="14"/>
      <c r="AQ411" s="14"/>
      <c r="AR411" s="14"/>
      <c r="AS411" s="14"/>
      <c r="AT411" s="14"/>
      <c r="AU411" s="1"/>
      <c r="AV411" s="1"/>
      <c r="AW411" s="1"/>
      <c r="AX411" s="1"/>
      <c r="AY411" s="1"/>
      <c r="AZ411" s="1"/>
      <c r="BA411" s="1"/>
      <c r="BB411" s="1"/>
      <c r="BC411" s="1"/>
      <c r="BD411" s="1"/>
    </row>
    <row r="412" spans="1:56" ht="2.25" customHeight="1" x14ac:dyDescent="0.25">
      <c r="A412" s="3"/>
      <c r="B412" s="14"/>
      <c r="C412" s="14"/>
      <c r="D412" s="14"/>
      <c r="E412" s="14"/>
      <c r="F412" s="14"/>
      <c r="G412" s="14"/>
      <c r="H412" s="14"/>
      <c r="I412" s="14"/>
      <c r="J412" s="14"/>
      <c r="K412" s="14"/>
      <c r="L412" s="14"/>
      <c r="M412" s="14"/>
      <c r="N412" s="14"/>
      <c r="O412" s="14"/>
      <c r="P412" s="14"/>
      <c r="Q412" s="72"/>
      <c r="R412" s="72"/>
      <c r="S412" s="72"/>
      <c r="T412" s="72"/>
      <c r="U412" s="72"/>
      <c r="V412" s="72"/>
      <c r="W412" s="54"/>
      <c r="X412" s="54"/>
      <c r="Y412" s="54"/>
      <c r="Z412" s="72"/>
      <c r="AA412" s="72"/>
      <c r="AB412" s="72"/>
      <c r="AC412" s="72"/>
      <c r="AD412" s="72"/>
      <c r="AE412" s="72"/>
      <c r="AF412" s="14"/>
      <c r="AG412" s="14"/>
      <c r="AH412" s="14"/>
      <c r="AI412" s="17"/>
      <c r="AJ412" s="17"/>
      <c r="AK412" s="17"/>
      <c r="AL412" s="17"/>
      <c r="AM412" s="17"/>
      <c r="AN412" s="17"/>
      <c r="AO412" s="17"/>
      <c r="AP412" s="14"/>
      <c r="AQ412" s="14"/>
      <c r="AR412" s="14"/>
      <c r="AS412" s="14"/>
      <c r="AT412" s="14"/>
      <c r="AU412" s="1"/>
      <c r="AV412" s="1"/>
      <c r="AW412" s="1"/>
      <c r="AX412" s="1"/>
      <c r="AY412" s="1"/>
      <c r="AZ412" s="1"/>
      <c r="BA412" s="1"/>
      <c r="BB412" s="1"/>
      <c r="BC412" s="1"/>
      <c r="BD412" s="1"/>
    </row>
    <row r="413" spans="1:56" ht="15" customHeight="1" x14ac:dyDescent="0.25">
      <c r="A413" s="3"/>
      <c r="B413" s="85" t="s">
        <v>129</v>
      </c>
      <c r="C413" s="103"/>
      <c r="D413" s="103"/>
      <c r="E413" s="103"/>
      <c r="F413" s="103"/>
      <c r="G413" s="103"/>
      <c r="H413" s="103"/>
      <c r="I413" s="103"/>
      <c r="J413" s="103"/>
      <c r="K413" s="103"/>
      <c r="L413" s="103"/>
      <c r="M413" s="103"/>
      <c r="N413" s="103"/>
      <c r="O413" s="103"/>
      <c r="P413" s="14"/>
      <c r="Q413" s="258"/>
      <c r="R413" s="259"/>
      <c r="S413" s="259"/>
      <c r="T413" s="259"/>
      <c r="U413" s="259"/>
      <c r="V413" s="260"/>
      <c r="W413" s="261" t="s">
        <v>126</v>
      </c>
      <c r="X413" s="261"/>
      <c r="Y413" s="54"/>
      <c r="Z413" s="262"/>
      <c r="AA413" s="263"/>
      <c r="AB413" s="263"/>
      <c r="AC413" s="263"/>
      <c r="AD413" s="263"/>
      <c r="AE413" s="264"/>
      <c r="AF413" s="175" t="s">
        <v>153</v>
      </c>
      <c r="AG413" s="176"/>
      <c r="AH413" s="14"/>
      <c r="AI413" s="17"/>
      <c r="AJ413" s="17"/>
      <c r="AK413" s="17"/>
      <c r="AL413" s="17"/>
      <c r="AM413" s="17"/>
      <c r="AN413" s="17"/>
      <c r="AO413" s="17"/>
      <c r="AP413" s="14"/>
      <c r="AQ413" s="14"/>
      <c r="AR413" s="14"/>
      <c r="AS413" s="14"/>
      <c r="AT413" s="14"/>
      <c r="AU413" s="1"/>
      <c r="AV413" s="1"/>
      <c r="AW413" s="1"/>
      <c r="AX413" s="1"/>
      <c r="AY413" s="1"/>
      <c r="AZ413" s="1"/>
      <c r="BA413" s="1"/>
      <c r="BB413" s="1"/>
      <c r="BC413" s="1"/>
      <c r="BD413" s="1"/>
    </row>
    <row r="414" spans="1:56" ht="15" customHeight="1" x14ac:dyDescent="0.25">
      <c r="A414" s="3"/>
      <c r="B414" s="14"/>
      <c r="C414" s="14"/>
      <c r="D414" s="14"/>
      <c r="E414" s="14"/>
      <c r="F414" s="14"/>
      <c r="G414" s="14"/>
      <c r="H414" s="14"/>
      <c r="I414" s="14"/>
      <c r="J414" s="14"/>
      <c r="K414" s="14"/>
      <c r="L414" s="14"/>
      <c r="M414" s="14"/>
      <c r="N414" s="13"/>
      <c r="O414" s="14"/>
      <c r="P414" s="14"/>
      <c r="Q414" s="54"/>
      <c r="R414" s="54"/>
      <c r="S414" s="54"/>
      <c r="T414" s="54"/>
      <c r="U414" s="54"/>
      <c r="V414" s="54"/>
      <c r="W414" s="54"/>
      <c r="X414" s="54"/>
      <c r="Y414" s="54"/>
      <c r="Z414" s="54"/>
      <c r="AA414" s="54"/>
      <c r="AB414" s="54"/>
      <c r="AC414" s="54"/>
      <c r="AD414" s="54"/>
      <c r="AE414" s="54"/>
      <c r="AF414" s="14"/>
      <c r="AG414" s="14"/>
      <c r="AH414" s="14"/>
      <c r="AI414" s="14"/>
      <c r="AJ414" s="14"/>
      <c r="AK414" s="14"/>
      <c r="AL414" s="14"/>
      <c r="AM414" s="14"/>
      <c r="AN414" s="14"/>
      <c r="AO414" s="14"/>
      <c r="AP414" s="14"/>
      <c r="AQ414" s="14"/>
      <c r="AR414" s="14"/>
      <c r="AS414" s="14"/>
      <c r="AT414" s="14"/>
      <c r="AU414" s="1"/>
      <c r="AV414" s="1"/>
      <c r="AW414" s="1"/>
      <c r="AX414" s="1"/>
      <c r="AY414" s="1"/>
      <c r="AZ414" s="1"/>
      <c r="BA414" s="1"/>
      <c r="BB414" s="1"/>
      <c r="BC414" s="1"/>
      <c r="BD414" s="1"/>
    </row>
    <row r="415" spans="1:56" ht="15" customHeight="1" x14ac:dyDescent="0.25">
      <c r="A415" s="3">
        <v>46</v>
      </c>
      <c r="B415" s="106" t="s">
        <v>218</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AN415" s="107"/>
      <c r="AO415" s="107"/>
      <c r="AP415" s="107"/>
      <c r="AQ415" s="14"/>
      <c r="AR415" s="14"/>
      <c r="AS415" s="14"/>
      <c r="AT415" s="14"/>
      <c r="AU415" s="1"/>
      <c r="AV415" s="1"/>
      <c r="AW415" s="1"/>
      <c r="AX415" s="1"/>
      <c r="AY415" s="1"/>
      <c r="AZ415" s="1"/>
      <c r="BA415" s="1"/>
      <c r="BB415" s="1"/>
      <c r="BC415" s="1"/>
      <c r="BD415" s="1"/>
    </row>
    <row r="416" spans="1:56" ht="27" customHeight="1" x14ac:dyDescent="0.25">
      <c r="A416" s="3"/>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7"/>
      <c r="AL416" s="107"/>
      <c r="AM416" s="107"/>
      <c r="AN416" s="107"/>
      <c r="AO416" s="107"/>
      <c r="AP416" s="107"/>
      <c r="AQ416" s="14"/>
      <c r="AR416" s="14"/>
      <c r="AS416" s="14"/>
      <c r="AT416" s="14"/>
      <c r="AU416" s="1"/>
      <c r="AV416" s="1"/>
      <c r="AW416" s="1"/>
      <c r="AX416" s="1"/>
      <c r="AY416" s="1"/>
      <c r="AZ416" s="1"/>
      <c r="BA416" s="1"/>
      <c r="BB416" s="1"/>
      <c r="BC416" s="1"/>
      <c r="BD416" s="1"/>
    </row>
    <row r="417" spans="1:56" ht="2.25" customHeight="1" x14ac:dyDescent="0.25">
      <c r="A417" s="3"/>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26"/>
      <c r="AA417" s="26"/>
      <c r="AB417" s="26"/>
      <c r="AC417" s="26"/>
      <c r="AD417" s="26"/>
      <c r="AE417" s="26"/>
      <c r="AF417" s="26"/>
      <c r="AG417" s="26"/>
      <c r="AH417" s="14"/>
      <c r="AI417" s="14"/>
      <c r="AJ417" s="14"/>
      <c r="AK417" s="14"/>
      <c r="AL417" s="14"/>
      <c r="AM417" s="14"/>
      <c r="AN417" s="14"/>
      <c r="AO417" s="14"/>
      <c r="AP417" s="14"/>
      <c r="AQ417" s="14"/>
      <c r="AR417" s="14"/>
      <c r="AS417" s="14"/>
      <c r="AT417" s="14"/>
      <c r="AU417" s="1"/>
      <c r="AV417" s="1"/>
      <c r="AW417" s="1"/>
      <c r="AX417" s="1"/>
      <c r="AY417" s="1"/>
      <c r="AZ417" s="1"/>
      <c r="BA417" s="1"/>
      <c r="BB417" s="1"/>
      <c r="BC417" s="1"/>
      <c r="BD417" s="1"/>
    </row>
    <row r="418" spans="1:56" ht="15" customHeight="1" x14ac:dyDescent="0.25">
      <c r="A418" s="3"/>
      <c r="B418" s="16"/>
      <c r="C418" s="16"/>
      <c r="D418" s="16"/>
      <c r="E418" s="16"/>
      <c r="F418" s="16"/>
      <c r="G418" s="16"/>
      <c r="H418" s="16"/>
      <c r="I418" s="16"/>
      <c r="J418" s="16"/>
      <c r="K418" s="16"/>
      <c r="L418" s="16"/>
      <c r="M418" s="16"/>
      <c r="N418" s="16"/>
      <c r="O418" s="16"/>
      <c r="P418" s="16"/>
      <c r="Q418" s="108" t="s">
        <v>134</v>
      </c>
      <c r="R418" s="108"/>
      <c r="S418" s="108"/>
      <c r="T418" s="108"/>
      <c r="U418" s="108"/>
      <c r="V418" s="108"/>
      <c r="W418" s="108"/>
      <c r="X418" s="108"/>
      <c r="Y418" s="14"/>
      <c r="Z418" s="10"/>
      <c r="AA418" s="10"/>
      <c r="AB418" s="10"/>
      <c r="AC418" s="10"/>
      <c r="AD418" s="10"/>
      <c r="AE418" s="10"/>
      <c r="AF418" s="10"/>
      <c r="AG418" s="10"/>
      <c r="AH418" s="14"/>
      <c r="AI418" s="14"/>
      <c r="AJ418" s="14"/>
      <c r="AK418" s="14"/>
      <c r="AL418" s="14"/>
      <c r="AM418" s="14"/>
      <c r="AN418" s="14"/>
      <c r="AO418" s="14"/>
      <c r="AP418" s="14"/>
      <c r="AQ418" s="14"/>
      <c r="AR418" s="14"/>
      <c r="AS418" s="14"/>
      <c r="AT418" s="14"/>
      <c r="AU418" s="1"/>
      <c r="AV418" s="1"/>
      <c r="AW418" s="1"/>
      <c r="AX418" s="1"/>
      <c r="AY418" s="1"/>
      <c r="AZ418" s="1"/>
      <c r="BA418" s="1"/>
      <c r="BB418" s="1"/>
      <c r="BC418" s="1"/>
      <c r="BD418" s="1"/>
    </row>
    <row r="419" spans="1:56" ht="2.25" customHeight="1" x14ac:dyDescent="0.25">
      <c r="A419" s="3"/>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26"/>
      <c r="AA419" s="26"/>
      <c r="AB419" s="26"/>
      <c r="AC419" s="26"/>
      <c r="AD419" s="26"/>
      <c r="AE419" s="26"/>
      <c r="AF419" s="26"/>
      <c r="AG419" s="26"/>
      <c r="AH419" s="14"/>
      <c r="AI419" s="14"/>
      <c r="AJ419" s="14"/>
      <c r="AK419" s="14"/>
      <c r="AL419" s="14"/>
      <c r="AM419" s="14"/>
      <c r="AN419" s="14"/>
      <c r="AO419" s="14"/>
      <c r="AP419" s="14"/>
      <c r="AQ419" s="14"/>
      <c r="AR419" s="14"/>
      <c r="AS419" s="14"/>
      <c r="AT419" s="14"/>
      <c r="AU419" s="1"/>
      <c r="AV419" s="1"/>
      <c r="AW419" s="1"/>
      <c r="AX419" s="1"/>
      <c r="AY419" s="1"/>
      <c r="AZ419" s="1"/>
      <c r="BA419" s="1"/>
      <c r="BB419" s="1"/>
      <c r="BC419" s="1"/>
      <c r="BD419" s="1"/>
    </row>
    <row r="420" spans="1:56" ht="15" customHeight="1" x14ac:dyDescent="0.25">
      <c r="A420" s="3"/>
      <c r="B420" s="85" t="s">
        <v>128</v>
      </c>
      <c r="C420" s="103"/>
      <c r="D420" s="103"/>
      <c r="E420" s="103"/>
      <c r="F420" s="103"/>
      <c r="G420" s="103"/>
      <c r="H420" s="103"/>
      <c r="I420" s="103"/>
      <c r="J420" s="103"/>
      <c r="K420" s="103"/>
      <c r="L420" s="103"/>
      <c r="M420" s="103"/>
      <c r="N420" s="103"/>
      <c r="O420" s="103"/>
      <c r="P420" s="16"/>
      <c r="Q420" s="187"/>
      <c r="R420" s="188"/>
      <c r="S420" s="188"/>
      <c r="T420" s="188"/>
      <c r="U420" s="188"/>
      <c r="V420" s="189"/>
      <c r="W420" s="103" t="s">
        <v>126</v>
      </c>
      <c r="X420" s="103"/>
      <c r="Y420" s="14"/>
      <c r="Z420" s="10"/>
      <c r="AA420" s="10"/>
      <c r="AB420" s="10"/>
      <c r="AC420" s="10"/>
      <c r="AD420" s="10"/>
      <c r="AE420" s="10"/>
      <c r="AF420" s="10"/>
      <c r="AG420" s="10"/>
      <c r="AH420" s="14"/>
      <c r="AI420" s="14"/>
      <c r="AJ420" s="14"/>
      <c r="AK420" s="14"/>
      <c r="AL420" s="14"/>
      <c r="AM420" s="14"/>
      <c r="AN420" s="14"/>
      <c r="AO420" s="14"/>
      <c r="AP420" s="14"/>
      <c r="AQ420" s="14"/>
      <c r="AR420" s="14"/>
      <c r="AS420" s="14"/>
      <c r="AT420" s="14"/>
      <c r="AU420" s="1"/>
      <c r="AV420" s="1"/>
      <c r="AW420" s="1"/>
      <c r="AX420" s="1"/>
      <c r="AY420" s="1"/>
      <c r="AZ420" s="1"/>
      <c r="BA420" s="1"/>
      <c r="BB420" s="1"/>
      <c r="BC420" s="1"/>
      <c r="BD420" s="1"/>
    </row>
    <row r="421" spans="1:56" ht="2.25" customHeight="1" x14ac:dyDescent="0.25">
      <c r="A421" s="3"/>
      <c r="B421" s="14"/>
      <c r="C421" s="14"/>
      <c r="D421" s="14"/>
      <c r="E421" s="14"/>
      <c r="F421" s="14"/>
      <c r="G421" s="14"/>
      <c r="H421" s="14"/>
      <c r="I421" s="14"/>
      <c r="J421" s="14"/>
      <c r="K421" s="14"/>
      <c r="L421" s="14"/>
      <c r="M421" s="14"/>
      <c r="N421" s="14"/>
      <c r="O421" s="14"/>
      <c r="P421" s="14"/>
      <c r="Q421" s="72"/>
      <c r="R421" s="72"/>
      <c r="S421" s="72"/>
      <c r="T421" s="72"/>
      <c r="U421" s="72"/>
      <c r="V421" s="72"/>
      <c r="W421" s="14"/>
      <c r="X421" s="14"/>
      <c r="Y421" s="14"/>
      <c r="Z421" s="26"/>
      <c r="AA421" s="26"/>
      <c r="AB421" s="26"/>
      <c r="AC421" s="26"/>
      <c r="AD421" s="26"/>
      <c r="AE421" s="26"/>
      <c r="AF421" s="26"/>
      <c r="AG421" s="26"/>
      <c r="AH421" s="14"/>
      <c r="AI421" s="14"/>
      <c r="AJ421" s="14"/>
      <c r="AK421" s="14"/>
      <c r="AL421" s="14"/>
      <c r="AM421" s="14"/>
      <c r="AN421" s="14"/>
      <c r="AO421" s="14"/>
      <c r="AP421" s="14"/>
      <c r="AQ421" s="14"/>
      <c r="AR421" s="14"/>
      <c r="AS421" s="14"/>
      <c r="AT421" s="14"/>
      <c r="AU421" s="1"/>
      <c r="AV421" s="1"/>
      <c r="AW421" s="1"/>
      <c r="AX421" s="1"/>
      <c r="AY421" s="1"/>
      <c r="AZ421" s="1"/>
      <c r="BA421" s="1"/>
      <c r="BB421" s="1"/>
      <c r="BC421" s="1"/>
      <c r="BD421" s="1"/>
    </row>
    <row r="422" spans="1:56" ht="15" customHeight="1" x14ac:dyDescent="0.25">
      <c r="A422" s="3"/>
      <c r="B422" s="85" t="s">
        <v>129</v>
      </c>
      <c r="C422" s="103"/>
      <c r="D422" s="103"/>
      <c r="E422" s="103"/>
      <c r="F422" s="103"/>
      <c r="G422" s="103"/>
      <c r="H422" s="103"/>
      <c r="I422" s="103"/>
      <c r="J422" s="103"/>
      <c r="K422" s="103"/>
      <c r="L422" s="103"/>
      <c r="M422" s="103"/>
      <c r="N422" s="103"/>
      <c r="O422" s="103"/>
      <c r="P422" s="14"/>
      <c r="Q422" s="187"/>
      <c r="R422" s="188"/>
      <c r="S422" s="188"/>
      <c r="T422" s="188"/>
      <c r="U422" s="188"/>
      <c r="V422" s="189"/>
      <c r="W422" s="103" t="s">
        <v>126</v>
      </c>
      <c r="X422" s="103"/>
      <c r="Y422" s="14"/>
      <c r="Z422" s="10"/>
      <c r="AA422" s="10"/>
      <c r="AB422" s="10"/>
      <c r="AC422" s="10"/>
      <c r="AD422" s="10"/>
      <c r="AE422" s="10"/>
      <c r="AF422" s="10"/>
      <c r="AG422" s="10"/>
      <c r="AH422" s="14"/>
      <c r="AI422" s="14"/>
      <c r="AJ422" s="14"/>
      <c r="AK422" s="14"/>
      <c r="AL422" s="14"/>
      <c r="AM422" s="14"/>
      <c r="AN422" s="14"/>
      <c r="AO422" s="14"/>
      <c r="AP422" s="14"/>
      <c r="AQ422" s="14"/>
      <c r="AR422" s="14"/>
      <c r="AS422" s="14"/>
      <c r="AT422" s="14"/>
      <c r="AU422" s="1"/>
      <c r="AV422" s="1"/>
      <c r="AW422" s="1"/>
      <c r="AX422" s="1"/>
      <c r="AY422" s="1"/>
      <c r="AZ422" s="1"/>
      <c r="BA422" s="1"/>
      <c r="BB422" s="1"/>
      <c r="BC422" s="1"/>
      <c r="BD422" s="1"/>
    </row>
    <row r="423" spans="1:56" ht="15" customHeight="1" x14ac:dyDescent="0.25">
      <c r="A423" s="3"/>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26"/>
      <c r="AA423" s="26"/>
      <c r="AB423" s="26"/>
      <c r="AC423" s="26"/>
      <c r="AD423" s="26"/>
      <c r="AE423" s="26"/>
      <c r="AF423" s="26"/>
      <c r="AG423" s="26"/>
      <c r="AH423" s="14"/>
      <c r="AI423" s="14"/>
      <c r="AJ423" s="14"/>
      <c r="AK423" s="14"/>
      <c r="AL423" s="14"/>
      <c r="AM423" s="14"/>
      <c r="AN423" s="14"/>
      <c r="AO423" s="14"/>
      <c r="AP423" s="14"/>
      <c r="AQ423" s="14"/>
      <c r="AR423" s="14"/>
      <c r="AS423" s="14"/>
      <c r="AT423" s="14"/>
      <c r="AU423" s="1"/>
      <c r="AV423" s="1"/>
      <c r="AW423" s="1"/>
      <c r="AX423" s="1"/>
      <c r="AY423" s="1"/>
      <c r="AZ423" s="1"/>
      <c r="BA423" s="1"/>
      <c r="BB423" s="1"/>
      <c r="BC423" s="1"/>
      <c r="BD423" s="1"/>
    </row>
    <row r="424" spans="1:56" ht="15" customHeight="1" x14ac:dyDescent="0.25">
      <c r="A424" s="3">
        <v>47</v>
      </c>
      <c r="B424" s="186" t="s">
        <v>157</v>
      </c>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4"/>
      <c r="AR424" s="14"/>
      <c r="AS424" s="14"/>
      <c r="AT424" s="14"/>
      <c r="AU424" s="1"/>
      <c r="AV424" s="1"/>
      <c r="AW424" s="1"/>
      <c r="AX424" s="1"/>
      <c r="AY424" s="1"/>
      <c r="AZ424" s="1"/>
      <c r="BA424" s="1"/>
      <c r="BB424" s="1"/>
      <c r="BC424" s="1"/>
      <c r="BD424" s="1"/>
    </row>
    <row r="425" spans="1:56" ht="15" customHeight="1" x14ac:dyDescent="0.25">
      <c r="A425" s="3"/>
      <c r="B425" s="16"/>
      <c r="C425" s="16"/>
      <c r="D425" s="16"/>
      <c r="E425" s="16"/>
      <c r="F425" s="16"/>
      <c r="G425" s="16"/>
      <c r="H425" s="16"/>
      <c r="I425" s="16"/>
      <c r="J425" s="16"/>
      <c r="K425" s="16"/>
      <c r="L425" s="16"/>
      <c r="M425" s="16"/>
      <c r="N425" s="16"/>
      <c r="O425" s="16"/>
      <c r="P425" s="16"/>
      <c r="Q425" s="108" t="s">
        <v>134</v>
      </c>
      <c r="R425" s="108"/>
      <c r="S425" s="108"/>
      <c r="T425" s="108"/>
      <c r="U425" s="108"/>
      <c r="V425" s="108"/>
      <c r="W425" s="108"/>
      <c r="X425" s="108"/>
      <c r="Y425" s="14"/>
      <c r="Z425" s="10"/>
      <c r="AA425" s="10"/>
      <c r="AB425" s="10"/>
      <c r="AC425" s="10"/>
      <c r="AD425" s="10"/>
      <c r="AE425" s="10"/>
      <c r="AF425" s="10"/>
      <c r="AG425" s="10"/>
      <c r="AH425" s="14"/>
      <c r="AI425" s="14"/>
      <c r="AJ425" s="14"/>
      <c r="AK425" s="14"/>
      <c r="AL425" s="14"/>
      <c r="AM425" s="14"/>
      <c r="AN425" s="14"/>
      <c r="AO425" s="14"/>
      <c r="AP425" s="14"/>
      <c r="AQ425" s="14"/>
      <c r="AR425" s="14"/>
      <c r="AS425" s="14"/>
      <c r="AT425" s="14"/>
      <c r="AU425" s="1"/>
      <c r="AV425" s="1"/>
      <c r="AW425" s="1"/>
      <c r="AX425" s="1"/>
      <c r="AY425" s="1"/>
      <c r="AZ425" s="1"/>
      <c r="BA425" s="1"/>
      <c r="BB425" s="1"/>
      <c r="BC425" s="1"/>
      <c r="BD425" s="1"/>
    </row>
    <row r="426" spans="1:56" ht="2.25" customHeight="1" x14ac:dyDescent="0.25">
      <c r="A426" s="3"/>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26"/>
      <c r="AA426" s="26"/>
      <c r="AB426" s="26"/>
      <c r="AC426" s="26"/>
      <c r="AD426" s="26"/>
      <c r="AE426" s="26"/>
      <c r="AF426" s="26"/>
      <c r="AG426" s="26"/>
      <c r="AH426" s="14"/>
      <c r="AI426" s="14"/>
      <c r="AJ426" s="14"/>
      <c r="AK426" s="14"/>
      <c r="AL426" s="14"/>
      <c r="AM426" s="14"/>
      <c r="AN426" s="14"/>
      <c r="AO426" s="14"/>
      <c r="AP426" s="14"/>
      <c r="AQ426" s="14"/>
      <c r="AR426" s="14"/>
      <c r="AS426" s="14"/>
      <c r="AT426" s="14"/>
      <c r="AU426" s="1"/>
      <c r="AV426" s="1"/>
      <c r="AW426" s="1"/>
      <c r="AX426" s="1"/>
      <c r="AY426" s="1"/>
      <c r="AZ426" s="1"/>
      <c r="BA426" s="1"/>
      <c r="BB426" s="1"/>
      <c r="BC426" s="1"/>
      <c r="BD426" s="1"/>
    </row>
    <row r="427" spans="1:56" ht="15" customHeight="1" x14ac:dyDescent="0.25">
      <c r="A427" s="3"/>
      <c r="B427" s="85" t="s">
        <v>128</v>
      </c>
      <c r="C427" s="103"/>
      <c r="D427" s="103"/>
      <c r="E427" s="103"/>
      <c r="F427" s="103"/>
      <c r="G427" s="103"/>
      <c r="H427" s="103"/>
      <c r="I427" s="103"/>
      <c r="J427" s="103"/>
      <c r="K427" s="103"/>
      <c r="L427" s="103"/>
      <c r="M427" s="103"/>
      <c r="N427" s="103"/>
      <c r="O427" s="103"/>
      <c r="P427" s="16"/>
      <c r="Q427" s="117">
        <f>IF(Q411-Q420&lt;0,0,Q411-Q420)</f>
        <v>0</v>
      </c>
      <c r="R427" s="118"/>
      <c r="S427" s="118"/>
      <c r="T427" s="118"/>
      <c r="U427" s="118"/>
      <c r="V427" s="119"/>
      <c r="W427" s="103" t="s">
        <v>126</v>
      </c>
      <c r="X427" s="103"/>
      <c r="Y427" s="14"/>
      <c r="Z427" s="10"/>
      <c r="AA427" s="10"/>
      <c r="AB427" s="10"/>
      <c r="AC427" s="10"/>
      <c r="AD427" s="10"/>
      <c r="AE427" s="10"/>
      <c r="AF427" s="10"/>
      <c r="AG427" s="10"/>
      <c r="AH427" s="14"/>
      <c r="AI427" s="14"/>
      <c r="AJ427" s="14"/>
      <c r="AK427" s="14"/>
      <c r="AL427" s="14"/>
      <c r="AM427" s="14"/>
      <c r="AN427" s="14"/>
      <c r="AO427" s="14"/>
      <c r="AP427" s="14"/>
      <c r="AQ427" s="14"/>
      <c r="AR427" s="14"/>
      <c r="AS427" s="14"/>
      <c r="AT427" s="14"/>
      <c r="AU427" s="1"/>
      <c r="AV427" s="1"/>
      <c r="AW427" s="1"/>
      <c r="AX427" s="1"/>
      <c r="AY427" s="1"/>
      <c r="AZ427" s="1"/>
      <c r="BA427" s="1"/>
      <c r="BB427" s="1"/>
      <c r="BC427" s="1"/>
      <c r="BD427" s="1"/>
    </row>
    <row r="428" spans="1:56" ht="2.25" customHeight="1" x14ac:dyDescent="0.25">
      <c r="A428" s="3"/>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26"/>
      <c r="AA428" s="26"/>
      <c r="AB428" s="26"/>
      <c r="AC428" s="26"/>
      <c r="AD428" s="26"/>
      <c r="AE428" s="26"/>
      <c r="AF428" s="26"/>
      <c r="AG428" s="26"/>
      <c r="AH428" s="14"/>
      <c r="AI428" s="14"/>
      <c r="AJ428" s="14"/>
      <c r="AK428" s="14"/>
      <c r="AL428" s="14"/>
      <c r="AM428" s="14"/>
      <c r="AN428" s="14"/>
      <c r="AO428" s="14"/>
      <c r="AP428" s="14"/>
      <c r="AQ428" s="14"/>
      <c r="AR428" s="14"/>
      <c r="AS428" s="14"/>
      <c r="AT428" s="14"/>
      <c r="AU428" s="1"/>
      <c r="AV428" s="1"/>
      <c r="AW428" s="1"/>
      <c r="AX428" s="1"/>
      <c r="AY428" s="1"/>
      <c r="AZ428" s="1"/>
      <c r="BA428" s="1"/>
      <c r="BB428" s="1"/>
      <c r="BC428" s="1"/>
      <c r="BD428" s="1"/>
    </row>
    <row r="429" spans="1:56" ht="15" customHeight="1" x14ac:dyDescent="0.25">
      <c r="A429" s="3"/>
      <c r="B429" s="85" t="s">
        <v>129</v>
      </c>
      <c r="C429" s="103"/>
      <c r="D429" s="103"/>
      <c r="E429" s="103"/>
      <c r="F429" s="103"/>
      <c r="G429" s="103"/>
      <c r="H429" s="103"/>
      <c r="I429" s="103"/>
      <c r="J429" s="103"/>
      <c r="K429" s="103"/>
      <c r="L429" s="103"/>
      <c r="M429" s="103"/>
      <c r="N429" s="103"/>
      <c r="O429" s="103"/>
      <c r="P429" s="14"/>
      <c r="Q429" s="117">
        <f>IF(Q413-Q422&lt;0,0,Q413-Q422)</f>
        <v>0</v>
      </c>
      <c r="R429" s="118"/>
      <c r="S429" s="118"/>
      <c r="T429" s="118"/>
      <c r="U429" s="118"/>
      <c r="V429" s="119"/>
      <c r="W429" s="103" t="s">
        <v>126</v>
      </c>
      <c r="X429" s="103"/>
      <c r="Y429" s="14"/>
      <c r="Z429" s="10"/>
      <c r="AA429" s="10"/>
      <c r="AB429" s="10"/>
      <c r="AC429" s="10"/>
      <c r="AD429" s="10"/>
      <c r="AE429" s="10"/>
      <c r="AF429" s="10"/>
      <c r="AG429" s="10"/>
      <c r="AH429" s="14"/>
      <c r="AI429" s="14"/>
      <c r="AJ429" s="14"/>
      <c r="AK429" s="14"/>
      <c r="AL429" s="14"/>
      <c r="AM429" s="14"/>
      <c r="AN429" s="14"/>
      <c r="AO429" s="14"/>
      <c r="AP429" s="14"/>
      <c r="AQ429" s="14"/>
      <c r="AR429" s="14"/>
      <c r="AS429" s="14"/>
      <c r="AT429" s="14"/>
      <c r="AU429" s="1"/>
      <c r="AV429" s="1"/>
      <c r="AW429" s="1"/>
      <c r="AX429" s="1"/>
      <c r="AY429" s="1"/>
      <c r="AZ429" s="1"/>
      <c r="BA429" s="1"/>
      <c r="BB429" s="1"/>
      <c r="BC429" s="1"/>
      <c r="BD429" s="1"/>
    </row>
    <row r="430" spans="1:56" ht="2.25" customHeight="1" x14ac:dyDescent="0.25">
      <c r="A430" s="155"/>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c r="AL430" s="103"/>
      <c r="AM430" s="103"/>
      <c r="AN430" s="103"/>
      <c r="AO430" s="103"/>
      <c r="AP430" s="103"/>
      <c r="AQ430" s="14"/>
      <c r="AR430" s="14"/>
      <c r="AS430" s="14"/>
      <c r="AT430" s="14"/>
      <c r="AU430" s="1"/>
      <c r="AV430" s="1"/>
      <c r="AW430" s="1"/>
      <c r="AX430" s="1"/>
      <c r="AY430" s="1"/>
      <c r="AZ430" s="1"/>
      <c r="BA430" s="1"/>
      <c r="BB430" s="1"/>
      <c r="BC430" s="1"/>
      <c r="BD430" s="1"/>
    </row>
    <row r="431" spans="1:56" ht="15" customHeight="1" x14ac:dyDescent="0.25">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5"/>
      <c r="AK431" s="135"/>
      <c r="AL431" s="135"/>
      <c r="AM431" s="135"/>
      <c r="AN431" s="135"/>
      <c r="AO431" s="135"/>
      <c r="AP431" s="135"/>
      <c r="AQ431" s="14"/>
      <c r="AR431" s="14"/>
      <c r="AS431" s="14"/>
      <c r="AT431" s="14"/>
      <c r="AU431" s="1"/>
      <c r="AV431" s="1"/>
      <c r="AW431" s="1"/>
      <c r="AX431" s="1"/>
      <c r="AY431" s="1"/>
      <c r="AZ431" s="1"/>
      <c r="BA431" s="1"/>
      <c r="BB431" s="1"/>
      <c r="BC431" s="1"/>
      <c r="BD431" s="1"/>
    </row>
    <row r="432" spans="1:56" ht="15" customHeight="1" x14ac:dyDescent="0.25">
      <c r="A432" s="3"/>
      <c r="B432" s="104" t="s">
        <v>158</v>
      </c>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5"/>
      <c r="AQ432" s="14"/>
      <c r="AR432" s="14"/>
      <c r="AS432" s="14"/>
      <c r="AT432" s="14"/>
      <c r="AU432" s="1"/>
      <c r="AV432" s="1"/>
      <c r="AW432" s="1"/>
      <c r="AX432" s="1"/>
      <c r="AY432" s="1"/>
      <c r="AZ432" s="1"/>
      <c r="BA432" s="1"/>
      <c r="BB432" s="1"/>
      <c r="BC432" s="1"/>
      <c r="BD432" s="1"/>
    </row>
    <row r="433" spans="1:56" ht="15" customHeight="1" x14ac:dyDescent="0.25">
      <c r="A433" s="3"/>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
      <c r="AV433" s="1"/>
      <c r="AW433" s="1"/>
      <c r="AX433" s="1"/>
      <c r="AY433" s="1"/>
      <c r="AZ433" s="1"/>
      <c r="BA433" s="1"/>
      <c r="BB433" s="1"/>
      <c r="BC433" s="1"/>
      <c r="BD433" s="1"/>
    </row>
    <row r="434" spans="1:56" s="79" customFormat="1" ht="15" customHeight="1" x14ac:dyDescent="0.3">
      <c r="A434" s="18">
        <v>48</v>
      </c>
      <c r="B434" s="94" t="s">
        <v>159</v>
      </c>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14"/>
      <c r="AR434" s="14"/>
      <c r="AS434" s="14"/>
      <c r="AT434" s="14"/>
      <c r="AU434" s="14"/>
      <c r="AV434" s="14"/>
      <c r="AW434" s="14"/>
      <c r="AX434" s="14"/>
      <c r="AY434" s="14"/>
      <c r="AZ434" s="14"/>
      <c r="BA434" s="14"/>
      <c r="BB434" s="14"/>
      <c r="BC434" s="14"/>
      <c r="BD434" s="14"/>
    </row>
    <row r="435" spans="1:56" s="79" customFormat="1" ht="15" customHeight="1" x14ac:dyDescent="0.3">
      <c r="A435" s="18"/>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14"/>
      <c r="AR435" s="14"/>
      <c r="AS435" s="14"/>
      <c r="AT435" s="14"/>
      <c r="AU435" s="14"/>
      <c r="AV435" s="14"/>
      <c r="AW435" s="14"/>
      <c r="AX435" s="14"/>
      <c r="AY435" s="14"/>
      <c r="AZ435" s="14"/>
      <c r="BA435" s="14"/>
      <c r="BB435" s="14"/>
      <c r="BC435" s="14"/>
      <c r="BD435" s="14"/>
    </row>
    <row r="436" spans="1:56" ht="40.5" customHeight="1" x14ac:dyDescent="0.25">
      <c r="A436" s="59">
        <v>49</v>
      </c>
      <c r="B436" s="106" t="s">
        <v>160</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7"/>
      <c r="AL436" s="107"/>
      <c r="AM436" s="107"/>
      <c r="AN436" s="107"/>
      <c r="AO436" s="107"/>
      <c r="AP436" s="107"/>
      <c r="AQ436" s="14"/>
      <c r="AR436" s="14"/>
      <c r="AS436" s="14"/>
      <c r="AT436" s="14"/>
      <c r="AU436" s="1"/>
      <c r="AV436" s="1"/>
      <c r="AW436" s="1"/>
      <c r="AX436" s="1"/>
      <c r="AY436" s="1"/>
      <c r="AZ436" s="1"/>
      <c r="BA436" s="1"/>
      <c r="BB436" s="1"/>
      <c r="BC436" s="1"/>
      <c r="BD436" s="1"/>
    </row>
    <row r="437" spans="1:56" ht="15" customHeight="1" x14ac:dyDescent="0.25">
      <c r="A437" s="3"/>
      <c r="B437" s="14"/>
      <c r="C437" s="14"/>
      <c r="D437" s="14"/>
      <c r="E437" s="14"/>
      <c r="F437" s="14"/>
      <c r="G437" s="14"/>
      <c r="H437" s="14"/>
      <c r="I437" s="14"/>
      <c r="J437" s="14"/>
      <c r="K437" s="14"/>
      <c r="L437" s="14"/>
      <c r="M437" s="14"/>
      <c r="N437" s="14"/>
      <c r="O437" s="14"/>
      <c r="P437" s="14"/>
      <c r="Q437" s="108" t="s">
        <v>134</v>
      </c>
      <c r="R437" s="176"/>
      <c r="S437" s="176"/>
      <c r="T437" s="176"/>
      <c r="U437" s="176"/>
      <c r="V437" s="176"/>
      <c r="W437" s="176"/>
      <c r="X437" s="176"/>
      <c r="Y437" s="18"/>
      <c r="Z437" s="108" t="s">
        <v>151</v>
      </c>
      <c r="AA437" s="108"/>
      <c r="AB437" s="108"/>
      <c r="AC437" s="108"/>
      <c r="AD437" s="108"/>
      <c r="AE437" s="108"/>
      <c r="AF437" s="108"/>
      <c r="AG437" s="108"/>
      <c r="AH437" s="103"/>
      <c r="AI437" s="103"/>
      <c r="AJ437" s="14"/>
      <c r="AK437" s="14"/>
      <c r="AL437" s="14"/>
      <c r="AM437" s="14"/>
      <c r="AN437" s="14"/>
      <c r="AO437" s="14"/>
      <c r="AP437" s="14"/>
      <c r="AQ437" s="14"/>
      <c r="AR437" s="14"/>
      <c r="AS437" s="14"/>
      <c r="AT437" s="14"/>
      <c r="AU437" s="1"/>
      <c r="AV437" s="1"/>
      <c r="AW437" s="1"/>
      <c r="AX437" s="1"/>
      <c r="AY437" s="1"/>
      <c r="AZ437" s="1"/>
      <c r="BA437" s="1"/>
      <c r="BB437" s="1"/>
      <c r="BC437" s="1"/>
      <c r="BD437" s="1"/>
    </row>
    <row r="438" spans="1:56" ht="15" customHeight="1" x14ac:dyDescent="0.25">
      <c r="A438" s="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
      <c r="AV438" s="1"/>
      <c r="AW438" s="1"/>
      <c r="AX438" s="1"/>
      <c r="AY438" s="1"/>
      <c r="AZ438" s="1"/>
      <c r="BA438" s="1"/>
      <c r="BB438" s="1"/>
      <c r="BC438" s="1"/>
      <c r="BD438" s="1"/>
    </row>
    <row r="439" spans="1:56" ht="15" customHeight="1" x14ac:dyDescent="0.25">
      <c r="A439" s="3"/>
      <c r="B439" s="135" t="s">
        <v>125</v>
      </c>
      <c r="C439" s="131"/>
      <c r="D439" s="131"/>
      <c r="E439" s="131"/>
      <c r="F439" s="131"/>
      <c r="G439" s="131"/>
      <c r="H439" s="131"/>
      <c r="I439" s="131"/>
      <c r="J439" s="131"/>
      <c r="K439" s="131"/>
      <c r="L439" s="131"/>
      <c r="M439" s="131"/>
      <c r="N439" s="131"/>
      <c r="O439" s="131"/>
      <c r="P439" s="16"/>
      <c r="Q439" s="190"/>
      <c r="R439" s="191"/>
      <c r="S439" s="191"/>
      <c r="T439" s="191"/>
      <c r="U439" s="191"/>
      <c r="V439" s="192"/>
      <c r="W439" s="103" t="s">
        <v>126</v>
      </c>
      <c r="X439" s="103"/>
      <c r="Y439" s="14"/>
      <c r="Z439" s="194"/>
      <c r="AA439" s="195"/>
      <c r="AB439" s="195"/>
      <c r="AC439" s="195"/>
      <c r="AD439" s="195"/>
      <c r="AE439" s="195"/>
      <c r="AF439" s="195"/>
      <c r="AG439" s="196"/>
      <c r="AH439" s="103" t="s">
        <v>153</v>
      </c>
      <c r="AI439" s="103"/>
      <c r="AJ439" s="14"/>
      <c r="AK439" s="14"/>
      <c r="AL439" s="14"/>
      <c r="AM439" s="14"/>
      <c r="AN439" s="14"/>
      <c r="AO439" s="14"/>
      <c r="AP439" s="14"/>
      <c r="AQ439" s="14"/>
      <c r="AR439" s="14"/>
      <c r="AS439" s="14"/>
      <c r="AT439" s="14"/>
      <c r="AU439" s="1"/>
      <c r="AV439" s="1"/>
      <c r="AW439" s="1"/>
      <c r="AX439" s="1"/>
      <c r="AY439" s="1"/>
      <c r="AZ439" s="1"/>
      <c r="BA439" s="1"/>
      <c r="BB439" s="1"/>
      <c r="BC439" s="1"/>
      <c r="BD439" s="1"/>
    </row>
    <row r="440" spans="1:56" ht="2.25" customHeight="1" x14ac:dyDescent="0.25">
      <c r="A440" s="3"/>
      <c r="B440" s="14"/>
      <c r="C440" s="14"/>
      <c r="D440" s="14"/>
      <c r="E440" s="14"/>
      <c r="F440" s="14"/>
      <c r="G440" s="14"/>
      <c r="H440" s="14"/>
      <c r="I440" s="14"/>
      <c r="J440" s="14"/>
      <c r="K440" s="14"/>
      <c r="L440" s="14"/>
      <c r="M440" s="14"/>
      <c r="N440" s="14"/>
      <c r="O440" s="13"/>
      <c r="P440" s="13"/>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
      <c r="AV440" s="1"/>
      <c r="AW440" s="1"/>
      <c r="AX440" s="1"/>
      <c r="AY440" s="1"/>
      <c r="AZ440" s="1"/>
      <c r="BA440" s="1"/>
      <c r="BB440" s="1"/>
      <c r="BC440" s="1"/>
      <c r="BD440" s="1"/>
    </row>
    <row r="441" spans="1:56" ht="15" customHeight="1" x14ac:dyDescent="0.25">
      <c r="A441" s="3"/>
      <c r="B441" s="135" t="s">
        <v>154</v>
      </c>
      <c r="C441" s="131"/>
      <c r="D441" s="131"/>
      <c r="E441" s="131"/>
      <c r="F441" s="131"/>
      <c r="G441" s="131"/>
      <c r="H441" s="131"/>
      <c r="I441" s="131"/>
      <c r="J441" s="131"/>
      <c r="K441" s="131"/>
      <c r="L441" s="131"/>
      <c r="M441" s="131"/>
      <c r="N441" s="131"/>
      <c r="O441" s="131"/>
      <c r="P441" s="16"/>
      <c r="Q441" s="190"/>
      <c r="R441" s="191"/>
      <c r="S441" s="191"/>
      <c r="T441" s="191"/>
      <c r="U441" s="191"/>
      <c r="V441" s="192"/>
      <c r="W441" s="103" t="s">
        <v>126</v>
      </c>
      <c r="X441" s="103"/>
      <c r="Y441" s="14"/>
      <c r="Z441" s="143">
        <f>IF((Q439+Q441)&lt;&gt;0,Q441/(Q439+Q441)*(Z439),0)</f>
        <v>0</v>
      </c>
      <c r="AA441" s="144"/>
      <c r="AB441" s="144"/>
      <c r="AC441" s="144"/>
      <c r="AD441" s="144"/>
      <c r="AE441" s="144"/>
      <c r="AF441" s="144"/>
      <c r="AG441" s="145"/>
      <c r="AH441" s="103" t="s">
        <v>153</v>
      </c>
      <c r="AI441" s="103"/>
      <c r="AJ441" s="14"/>
      <c r="AK441" s="14"/>
      <c r="AL441" s="14"/>
      <c r="AM441" s="14"/>
      <c r="AN441" s="14"/>
      <c r="AO441" s="14"/>
      <c r="AP441" s="14"/>
      <c r="AQ441" s="14"/>
      <c r="AR441" s="14"/>
      <c r="AS441" s="14"/>
      <c r="AT441" s="14"/>
      <c r="AU441" s="1"/>
      <c r="AV441" s="1"/>
      <c r="AW441" s="1"/>
      <c r="AX441" s="1"/>
      <c r="AY441" s="1"/>
      <c r="AZ441" s="1"/>
      <c r="BA441" s="1"/>
      <c r="BB441" s="1"/>
      <c r="BC441" s="1"/>
      <c r="BD441" s="1"/>
    </row>
    <row r="442" spans="1:56" ht="15" customHeight="1" x14ac:dyDescent="0.25">
      <c r="A442" s="3"/>
      <c r="B442" s="15"/>
      <c r="C442" s="16"/>
      <c r="D442" s="16"/>
      <c r="E442" s="16"/>
      <c r="F442" s="16"/>
      <c r="G442" s="16"/>
      <c r="H442" s="16"/>
      <c r="I442" s="16"/>
      <c r="J442" s="16"/>
      <c r="K442" s="16"/>
      <c r="L442" s="16"/>
      <c r="M442" s="16"/>
      <c r="N442" s="16"/>
      <c r="O442" s="16"/>
      <c r="P442" s="16"/>
      <c r="Q442" s="7"/>
      <c r="R442" s="7"/>
      <c r="S442" s="7"/>
      <c r="T442" s="7"/>
      <c r="U442" s="7"/>
      <c r="V442" s="7"/>
      <c r="W442" s="14"/>
      <c r="X442" s="14"/>
      <c r="Y442" s="14"/>
      <c r="Z442" s="60"/>
      <c r="AA442" s="60"/>
      <c r="AB442" s="60"/>
      <c r="AC442" s="60"/>
      <c r="AD442" s="60"/>
      <c r="AE442" s="60"/>
      <c r="AF442" s="60"/>
      <c r="AG442" s="60"/>
      <c r="AH442" s="14"/>
      <c r="AI442" s="14"/>
      <c r="AJ442" s="14"/>
      <c r="AK442" s="14"/>
      <c r="AL442" s="14"/>
      <c r="AM442" s="14"/>
      <c r="AN442" s="14"/>
      <c r="AO442" s="14"/>
      <c r="AP442" s="14"/>
      <c r="AQ442" s="14"/>
      <c r="AR442" s="14"/>
      <c r="AS442" s="14"/>
      <c r="AT442" s="14"/>
      <c r="AU442" s="1"/>
      <c r="AV442" s="1"/>
      <c r="AW442" s="1"/>
      <c r="AX442" s="1"/>
      <c r="AY442" s="1"/>
      <c r="AZ442" s="1"/>
      <c r="BA442" s="1"/>
      <c r="BB442" s="1"/>
      <c r="BC442" s="1"/>
      <c r="BD442" s="1"/>
    </row>
    <row r="443" spans="1:56" ht="15" hidden="1" customHeight="1" x14ac:dyDescent="0.25">
      <c r="A443" s="3"/>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4"/>
      <c r="AQ443" s="14"/>
      <c r="AR443" s="14"/>
      <c r="AS443" s="14"/>
      <c r="AT443" s="14"/>
      <c r="AU443" s="1"/>
      <c r="AV443" s="1"/>
      <c r="AW443" s="1"/>
      <c r="AX443" s="1"/>
      <c r="AY443" s="1"/>
      <c r="AZ443" s="1"/>
      <c r="BA443" s="1"/>
      <c r="BB443" s="1"/>
      <c r="BC443" s="1"/>
      <c r="BD443" s="1"/>
    </row>
    <row r="444" spans="1:56" ht="15" customHeight="1" x14ac:dyDescent="0.25">
      <c r="A444" s="3">
        <v>50</v>
      </c>
      <c r="B444" s="169" t="s">
        <v>161</v>
      </c>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c r="AO444" s="131"/>
      <c r="AP444" s="131"/>
      <c r="AQ444" s="14"/>
      <c r="AR444" s="14"/>
      <c r="AS444" s="14"/>
      <c r="AT444" s="14"/>
      <c r="AU444" s="1"/>
      <c r="AV444" s="1"/>
      <c r="AW444" s="1"/>
      <c r="AX444" s="1"/>
      <c r="AY444" s="1"/>
      <c r="AZ444" s="1"/>
      <c r="BA444" s="1"/>
      <c r="BB444" s="1"/>
      <c r="BC444" s="1"/>
      <c r="BD444" s="1"/>
    </row>
    <row r="445" spans="1:56" ht="2.25" customHeight="1" x14ac:dyDescent="0.25">
      <c r="A445" s="3"/>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
      <c r="AV445" s="1"/>
      <c r="AW445" s="1"/>
      <c r="AX445" s="1"/>
      <c r="AY445" s="1"/>
      <c r="AZ445" s="1"/>
      <c r="BA445" s="1"/>
      <c r="BB445" s="1"/>
      <c r="BC445" s="1"/>
      <c r="BD445" s="1"/>
    </row>
    <row r="446" spans="1:56" ht="15" customHeight="1" x14ac:dyDescent="0.25">
      <c r="A446" s="3"/>
      <c r="B446" s="14"/>
      <c r="C446" s="14"/>
      <c r="D446" s="14"/>
      <c r="E446" s="14"/>
      <c r="F446" s="14"/>
      <c r="G446" s="14"/>
      <c r="H446" s="14"/>
      <c r="I446" s="14"/>
      <c r="J446" s="14"/>
      <c r="K446" s="14"/>
      <c r="L446" s="14"/>
      <c r="M446" s="14"/>
      <c r="N446" s="14"/>
      <c r="O446" s="14"/>
      <c r="P446" s="14"/>
      <c r="Q446" s="101" t="s">
        <v>134</v>
      </c>
      <c r="R446" s="193"/>
      <c r="S446" s="193"/>
      <c r="T446" s="193"/>
      <c r="U446" s="193"/>
      <c r="V446" s="193"/>
      <c r="W446" s="193"/>
      <c r="X446" s="193"/>
      <c r="Y446" s="14"/>
      <c r="Z446" s="101" t="s">
        <v>151</v>
      </c>
      <c r="AA446" s="101"/>
      <c r="AB446" s="101"/>
      <c r="AC446" s="101"/>
      <c r="AD446" s="101"/>
      <c r="AE446" s="20"/>
      <c r="AF446" s="20"/>
      <c r="AG446" s="20"/>
      <c r="AH446" s="20"/>
      <c r="AI446" s="17"/>
      <c r="AJ446" s="17"/>
      <c r="AK446" s="17"/>
      <c r="AL446" s="17"/>
      <c r="AM446" s="17"/>
      <c r="AN446" s="17"/>
      <c r="AO446" s="17"/>
      <c r="AP446" s="14"/>
      <c r="AQ446" s="14"/>
      <c r="AR446" s="14"/>
      <c r="AS446" s="14"/>
      <c r="AT446" s="14"/>
      <c r="AU446" s="1"/>
      <c r="AV446" s="1"/>
      <c r="AW446" s="1"/>
      <c r="AX446" s="1"/>
      <c r="AY446" s="1"/>
      <c r="AZ446" s="1"/>
      <c r="BA446" s="1"/>
      <c r="BB446" s="1"/>
      <c r="BC446" s="1"/>
      <c r="BD446" s="1"/>
    </row>
    <row r="447" spans="1:56" ht="2.25" customHeight="1" x14ac:dyDescent="0.25">
      <c r="A447" s="3"/>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7"/>
      <c r="AJ447" s="17"/>
      <c r="AK447" s="17"/>
      <c r="AL447" s="17"/>
      <c r="AM447" s="17"/>
      <c r="AN447" s="17"/>
      <c r="AO447" s="14"/>
      <c r="AP447" s="14"/>
      <c r="AQ447" s="14"/>
      <c r="AR447" s="14"/>
      <c r="AS447" s="14"/>
      <c r="AT447" s="14"/>
      <c r="AU447" s="1"/>
      <c r="AV447" s="1"/>
      <c r="AW447" s="1"/>
      <c r="AX447" s="1"/>
      <c r="AY447" s="1"/>
      <c r="AZ447" s="1"/>
      <c r="BA447" s="1"/>
      <c r="BB447" s="1"/>
      <c r="BC447" s="1"/>
      <c r="BD447" s="1"/>
    </row>
    <row r="448" spans="1:56" ht="15" customHeight="1" x14ac:dyDescent="0.25">
      <c r="A448" s="3"/>
      <c r="B448" s="85" t="s">
        <v>128</v>
      </c>
      <c r="C448" s="103"/>
      <c r="D448" s="103"/>
      <c r="E448" s="103"/>
      <c r="F448" s="103"/>
      <c r="G448" s="103"/>
      <c r="H448" s="103"/>
      <c r="I448" s="103"/>
      <c r="J448" s="103"/>
      <c r="K448" s="103"/>
      <c r="L448" s="103"/>
      <c r="M448" s="103"/>
      <c r="N448" s="103"/>
      <c r="O448" s="103"/>
      <c r="P448" s="16"/>
      <c r="Q448" s="177"/>
      <c r="R448" s="178"/>
      <c r="S448" s="178"/>
      <c r="T448" s="178"/>
      <c r="U448" s="178"/>
      <c r="V448" s="179"/>
      <c r="W448" s="103" t="s">
        <v>126</v>
      </c>
      <c r="X448" s="103"/>
      <c r="Y448" s="14"/>
      <c r="Z448" s="180"/>
      <c r="AA448" s="181"/>
      <c r="AB448" s="181"/>
      <c r="AC448" s="181"/>
      <c r="AD448" s="181"/>
      <c r="AE448" s="182"/>
      <c r="AF448" s="175" t="s">
        <v>153</v>
      </c>
      <c r="AG448" s="176"/>
      <c r="AH448" s="14"/>
      <c r="AI448" s="17"/>
      <c r="AJ448" s="17"/>
      <c r="AK448" s="17"/>
      <c r="AL448" s="17"/>
      <c r="AM448" s="17"/>
      <c r="AN448" s="17"/>
      <c r="AO448" s="14"/>
      <c r="AP448" s="14"/>
      <c r="AQ448" s="14"/>
      <c r="AR448" s="14"/>
      <c r="AS448" s="14"/>
      <c r="AT448" s="14"/>
      <c r="AU448" s="1"/>
      <c r="AV448" s="1"/>
      <c r="AW448" s="1"/>
      <c r="AX448" s="1"/>
      <c r="AY448" s="1"/>
      <c r="AZ448" s="1"/>
      <c r="BA448" s="1"/>
      <c r="BB448" s="1"/>
      <c r="BC448" s="1"/>
      <c r="BD448" s="1"/>
    </row>
    <row r="449" spans="1:56" ht="2.25" customHeight="1" x14ac:dyDescent="0.25">
      <c r="A449" s="3"/>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3"/>
      <c r="AA449" s="13"/>
      <c r="AB449" s="13"/>
      <c r="AC449" s="13"/>
      <c r="AD449" s="13"/>
      <c r="AE449" s="13"/>
      <c r="AF449" s="14"/>
      <c r="AG449" s="14"/>
      <c r="AH449" s="14"/>
      <c r="AI449" s="17"/>
      <c r="AJ449" s="17"/>
      <c r="AK449" s="17"/>
      <c r="AL449" s="17"/>
      <c r="AM449" s="17"/>
      <c r="AN449" s="17"/>
      <c r="AO449" s="14"/>
      <c r="AP449" s="14"/>
      <c r="AQ449" s="14"/>
      <c r="AR449" s="14"/>
      <c r="AS449" s="14"/>
      <c r="AT449" s="14"/>
      <c r="AU449" s="1"/>
      <c r="AV449" s="1"/>
      <c r="AW449" s="1"/>
      <c r="AX449" s="1"/>
      <c r="AY449" s="1"/>
      <c r="AZ449" s="1"/>
      <c r="BA449" s="1"/>
      <c r="BB449" s="1"/>
      <c r="BC449" s="1"/>
      <c r="BD449" s="1"/>
    </row>
    <row r="450" spans="1:56" ht="15" customHeight="1" x14ac:dyDescent="0.25">
      <c r="A450" s="3"/>
      <c r="B450" s="85" t="s">
        <v>129</v>
      </c>
      <c r="C450" s="103"/>
      <c r="D450" s="103"/>
      <c r="E450" s="103"/>
      <c r="F450" s="103"/>
      <c r="G450" s="103"/>
      <c r="H450" s="103"/>
      <c r="I450" s="103"/>
      <c r="J450" s="103"/>
      <c r="K450" s="103"/>
      <c r="L450" s="103"/>
      <c r="M450" s="103"/>
      <c r="N450" s="103"/>
      <c r="O450" s="103"/>
      <c r="P450" s="14"/>
      <c r="Q450" s="177"/>
      <c r="R450" s="178"/>
      <c r="S450" s="178"/>
      <c r="T450" s="178"/>
      <c r="U450" s="178"/>
      <c r="V450" s="179"/>
      <c r="W450" s="103" t="s">
        <v>126</v>
      </c>
      <c r="X450" s="103"/>
      <c r="Y450" s="14"/>
      <c r="Z450" s="180"/>
      <c r="AA450" s="181"/>
      <c r="AB450" s="181"/>
      <c r="AC450" s="181"/>
      <c r="AD450" s="181"/>
      <c r="AE450" s="182"/>
      <c r="AF450" s="175" t="s">
        <v>153</v>
      </c>
      <c r="AG450" s="176"/>
      <c r="AH450" s="14"/>
      <c r="AI450" s="17"/>
      <c r="AJ450" s="17"/>
      <c r="AK450" s="17"/>
      <c r="AL450" s="17"/>
      <c r="AM450" s="17"/>
      <c r="AN450" s="17"/>
      <c r="AO450" s="14"/>
      <c r="AP450" s="14"/>
      <c r="AQ450" s="14"/>
      <c r="AR450" s="14"/>
      <c r="AS450" s="14"/>
      <c r="AT450" s="14"/>
      <c r="AU450" s="1"/>
      <c r="AV450" s="1"/>
      <c r="AW450" s="1"/>
      <c r="AX450" s="1"/>
      <c r="AY450" s="1"/>
      <c r="AZ450" s="1"/>
      <c r="BA450" s="1"/>
      <c r="BB450" s="1"/>
      <c r="BC450" s="1"/>
      <c r="BD450" s="1"/>
    </row>
    <row r="451" spans="1:56" ht="15" customHeight="1" x14ac:dyDescent="0.25">
      <c r="A451" s="3"/>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7"/>
      <c r="AJ451" s="17"/>
      <c r="AK451" s="17"/>
      <c r="AL451" s="17"/>
      <c r="AM451" s="17"/>
      <c r="AN451" s="17"/>
      <c r="AO451" s="14"/>
      <c r="AP451" s="14"/>
      <c r="AQ451" s="14"/>
      <c r="AR451" s="14"/>
      <c r="AS451" s="14"/>
      <c r="AT451" s="14"/>
      <c r="AU451" s="1"/>
      <c r="AV451" s="1"/>
      <c r="AW451" s="1"/>
      <c r="AX451" s="1"/>
      <c r="AY451" s="1"/>
      <c r="AZ451" s="1"/>
      <c r="BA451" s="1"/>
      <c r="BB451" s="1"/>
      <c r="BC451" s="1"/>
      <c r="BD451" s="1"/>
    </row>
    <row r="452" spans="1:56" ht="15" customHeight="1" x14ac:dyDescent="0.25">
      <c r="A452" s="3"/>
      <c r="B452" s="104" t="s">
        <v>162</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5"/>
      <c r="AQ452" s="14"/>
      <c r="AR452" s="14"/>
      <c r="AS452" s="14"/>
      <c r="AT452" s="14"/>
      <c r="AU452" s="1"/>
      <c r="AV452" s="1"/>
      <c r="AW452" s="1"/>
      <c r="AX452" s="1"/>
      <c r="AY452" s="1"/>
      <c r="AZ452" s="1"/>
      <c r="BA452" s="1"/>
      <c r="BB452" s="1"/>
      <c r="BC452" s="1"/>
      <c r="BD452" s="1"/>
    </row>
    <row r="453" spans="1:56" ht="15" customHeight="1" x14ac:dyDescent="0.25">
      <c r="A453" s="3"/>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
      <c r="AV453" s="1"/>
      <c r="AW453" s="1"/>
      <c r="AX453" s="1"/>
      <c r="AY453" s="1"/>
      <c r="AZ453" s="1"/>
      <c r="BA453" s="1"/>
      <c r="BB453" s="1"/>
      <c r="BC453" s="1"/>
      <c r="BD453" s="1"/>
    </row>
    <row r="454" spans="1:56" ht="15" customHeight="1" x14ac:dyDescent="0.25">
      <c r="A454" s="3">
        <v>51</v>
      </c>
      <c r="B454" s="169" t="s">
        <v>163</v>
      </c>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c r="AO454" s="131"/>
      <c r="AP454" s="131"/>
      <c r="AQ454" s="14"/>
      <c r="AR454" s="14"/>
      <c r="AS454" s="14"/>
      <c r="AT454" s="14"/>
      <c r="AU454" s="1"/>
      <c r="AV454" s="1"/>
      <c r="AW454" s="1"/>
      <c r="AX454" s="1"/>
      <c r="AY454" s="1"/>
      <c r="AZ454" s="1"/>
      <c r="BA454" s="1"/>
      <c r="BB454" s="1"/>
      <c r="BC454" s="1"/>
      <c r="BD454" s="1"/>
    </row>
    <row r="455" spans="1:56" ht="2.25" customHeight="1" x14ac:dyDescent="0.25">
      <c r="A455" s="3"/>
      <c r="B455" s="14"/>
      <c r="C455" s="14"/>
      <c r="D455" s="14"/>
      <c r="E455" s="14"/>
      <c r="F455" s="14"/>
      <c r="G455" s="14"/>
      <c r="H455" s="14"/>
      <c r="I455" s="14"/>
      <c r="J455" s="14"/>
      <c r="K455" s="14"/>
      <c r="L455" s="14"/>
      <c r="M455" s="14"/>
      <c r="N455" s="13"/>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
      <c r="AV455" s="1"/>
      <c r="AW455" s="1"/>
      <c r="AX455" s="1"/>
      <c r="AY455" s="1"/>
      <c r="AZ455" s="1"/>
      <c r="BA455" s="1"/>
      <c r="BB455" s="1"/>
      <c r="BC455" s="1"/>
      <c r="BD455" s="1"/>
    </row>
    <row r="456" spans="1:56" ht="15" customHeight="1" x14ac:dyDescent="0.25">
      <c r="A456" s="3"/>
      <c r="B456" s="126" t="s">
        <v>164</v>
      </c>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c r="AO456" s="126"/>
      <c r="AP456" s="126"/>
      <c r="AQ456" s="14"/>
      <c r="AR456" s="14"/>
      <c r="AS456" s="14"/>
      <c r="AT456" s="14"/>
      <c r="AU456" s="1"/>
      <c r="AV456" s="1"/>
      <c r="AW456" s="1"/>
      <c r="AX456" s="1"/>
      <c r="AY456" s="1"/>
      <c r="AZ456" s="1"/>
      <c r="BA456" s="1"/>
      <c r="BB456" s="1"/>
      <c r="BC456" s="1"/>
      <c r="BD456" s="1"/>
    </row>
    <row r="457" spans="1:56" ht="15" customHeight="1" x14ac:dyDescent="0.25">
      <c r="A457" s="3"/>
      <c r="B457" s="14"/>
      <c r="C457" s="14"/>
      <c r="D457" s="14"/>
      <c r="E457" s="14"/>
      <c r="F457" s="14"/>
      <c r="G457" s="14"/>
      <c r="H457" s="14"/>
      <c r="I457" s="14"/>
      <c r="J457" s="14"/>
      <c r="K457" s="14"/>
      <c r="L457" s="14"/>
      <c r="M457" s="14"/>
      <c r="N457" s="13"/>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
      <c r="AV457" s="1"/>
      <c r="AW457" s="1"/>
      <c r="AX457" s="1"/>
      <c r="AY457" s="1"/>
      <c r="AZ457" s="1"/>
      <c r="BA457" s="1"/>
      <c r="BB457" s="1"/>
      <c r="BC457" s="1"/>
      <c r="BD457" s="1"/>
    </row>
    <row r="458" spans="1:56" ht="15" customHeight="1" x14ac:dyDescent="0.25">
      <c r="A458" s="3"/>
      <c r="B458" s="183"/>
      <c r="C458" s="184"/>
      <c r="D458" s="184"/>
      <c r="E458" s="184"/>
      <c r="F458" s="184"/>
      <c r="G458" s="184"/>
      <c r="H458" s="184"/>
      <c r="I458" s="185"/>
      <c r="J458" s="103" t="s">
        <v>153</v>
      </c>
      <c r="K458" s="103"/>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
      <c r="AV458" s="1"/>
      <c r="AW458" s="1"/>
      <c r="AX458" s="1"/>
      <c r="AY458" s="1"/>
      <c r="AZ458" s="1"/>
      <c r="BA458" s="1"/>
      <c r="BB458" s="1"/>
      <c r="BC458" s="1"/>
      <c r="BD458" s="1"/>
    </row>
    <row r="459" spans="1:56" ht="15" customHeight="1" x14ac:dyDescent="0.25">
      <c r="A459" s="3"/>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
      <c r="AV459" s="1"/>
      <c r="AW459" s="1"/>
      <c r="AX459" s="1"/>
      <c r="AY459" s="1"/>
      <c r="AZ459" s="1"/>
      <c r="BA459" s="1"/>
      <c r="BB459" s="1"/>
      <c r="BC459" s="1"/>
      <c r="BD459" s="1"/>
    </row>
    <row r="460" spans="1:56" ht="15" customHeight="1" x14ac:dyDescent="0.25">
      <c r="A460" s="3">
        <v>52</v>
      </c>
      <c r="B460" s="186" t="s">
        <v>165</v>
      </c>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4"/>
      <c r="AR460" s="14"/>
      <c r="AS460" s="14"/>
      <c r="AT460" s="14"/>
      <c r="AU460" s="1"/>
      <c r="AV460" s="1"/>
      <c r="AW460" s="1"/>
      <c r="AX460" s="1"/>
      <c r="AY460" s="1"/>
      <c r="AZ460" s="1"/>
      <c r="BA460" s="1"/>
      <c r="BB460" s="1"/>
      <c r="BC460" s="1"/>
      <c r="BD460" s="1"/>
    </row>
    <row r="461" spans="1:56" ht="15" customHeight="1" x14ac:dyDescent="0.25">
      <c r="A461" s="3"/>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
      <c r="AV461" s="1"/>
      <c r="AW461" s="1"/>
      <c r="AX461" s="1"/>
      <c r="AY461" s="1"/>
      <c r="AZ461" s="1"/>
      <c r="BA461" s="1"/>
      <c r="BB461" s="1"/>
      <c r="BC461" s="1"/>
      <c r="BD461" s="1"/>
    </row>
    <row r="462" spans="1:56" ht="15" customHeight="1" x14ac:dyDescent="0.25">
      <c r="A462" s="3"/>
      <c r="B462" s="104" t="s">
        <v>166</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5"/>
      <c r="AQ462" s="14"/>
      <c r="AR462" s="14"/>
      <c r="AS462" s="14"/>
      <c r="AT462" s="14"/>
      <c r="AU462" s="1"/>
      <c r="AV462" s="1"/>
      <c r="AW462" s="1"/>
      <c r="AX462" s="1"/>
      <c r="AY462" s="1"/>
      <c r="AZ462" s="1"/>
      <c r="BA462" s="1"/>
      <c r="BB462" s="1"/>
      <c r="BC462" s="1"/>
      <c r="BD462" s="1"/>
    </row>
    <row r="463" spans="1:56" ht="15" customHeight="1" x14ac:dyDescent="0.25">
      <c r="A463" s="3"/>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
      <c r="AV463" s="1"/>
      <c r="AW463" s="1"/>
      <c r="AX463" s="1"/>
      <c r="AY463" s="1"/>
      <c r="AZ463" s="1"/>
      <c r="BA463" s="1"/>
      <c r="BB463" s="1"/>
      <c r="BC463" s="1"/>
      <c r="BD463" s="1"/>
    </row>
    <row r="464" spans="1:56" ht="15" customHeight="1" x14ac:dyDescent="0.25">
      <c r="A464" s="3">
        <v>53</v>
      </c>
      <c r="B464" s="20" t="s">
        <v>167</v>
      </c>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
      <c r="AV464" s="1"/>
      <c r="AW464" s="1"/>
      <c r="AX464" s="1"/>
      <c r="AY464" s="1"/>
      <c r="AZ464" s="1"/>
      <c r="BA464" s="1"/>
      <c r="BB464" s="1"/>
      <c r="BC464" s="1"/>
      <c r="BD464" s="1"/>
    </row>
    <row r="465" spans="1:56" ht="2.25" customHeight="1" x14ac:dyDescent="0.25">
      <c r="A465" s="3"/>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
      <c r="AV465" s="1"/>
      <c r="AW465" s="1"/>
      <c r="AX465" s="1"/>
      <c r="AY465" s="1"/>
      <c r="AZ465" s="1"/>
      <c r="BA465" s="1"/>
      <c r="BB465" s="1"/>
      <c r="BC465" s="1"/>
      <c r="BD465" s="1"/>
    </row>
    <row r="466" spans="1:56" ht="30" customHeight="1" x14ac:dyDescent="0.25">
      <c r="A466" s="3"/>
      <c r="B466" s="126" t="s">
        <v>168</v>
      </c>
      <c r="C466" s="159"/>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c r="AL466" s="159"/>
      <c r="AM466" s="159"/>
      <c r="AN466" s="159"/>
      <c r="AO466" s="159"/>
      <c r="AP466" s="159"/>
      <c r="AQ466" s="14"/>
      <c r="AR466" s="14"/>
      <c r="AS466" s="14"/>
      <c r="AT466" s="14"/>
      <c r="AU466" s="1"/>
      <c r="AV466" s="1"/>
      <c r="AW466" s="1"/>
      <c r="AX466" s="1"/>
      <c r="AY466" s="1"/>
      <c r="AZ466" s="1"/>
      <c r="BA466" s="1"/>
      <c r="BB466" s="1"/>
      <c r="BC466" s="1"/>
      <c r="BD466" s="1"/>
    </row>
    <row r="467" spans="1:56" ht="30" customHeight="1" x14ac:dyDescent="0.25">
      <c r="A467" s="3"/>
      <c r="B467" s="161"/>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1"/>
      <c r="AL467" s="161"/>
      <c r="AM467" s="161"/>
      <c r="AN467" s="161"/>
      <c r="AO467" s="161"/>
      <c r="AP467" s="161"/>
      <c r="AQ467" s="14"/>
      <c r="AR467" s="14"/>
      <c r="AS467" s="14"/>
      <c r="AT467" s="14"/>
      <c r="AU467" s="1"/>
      <c r="AV467" s="1"/>
      <c r="AW467" s="1"/>
      <c r="AX467" s="1"/>
      <c r="AY467" s="1"/>
      <c r="AZ467" s="1"/>
      <c r="BA467" s="1"/>
      <c r="BB467" s="1"/>
      <c r="BC467" s="1"/>
      <c r="BD467" s="1"/>
    </row>
    <row r="468" spans="1:56" ht="30" hidden="1" customHeight="1" x14ac:dyDescent="0.25">
      <c r="A468" s="3"/>
      <c r="B468" s="161"/>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61"/>
      <c r="AJ468" s="161"/>
      <c r="AK468" s="161"/>
      <c r="AL468" s="161"/>
      <c r="AM468" s="161"/>
      <c r="AN468" s="161"/>
      <c r="AO468" s="161"/>
      <c r="AP468" s="161"/>
      <c r="AQ468" s="14"/>
      <c r="AR468" s="14"/>
      <c r="AS468" s="14"/>
      <c r="AT468" s="14"/>
      <c r="AU468" s="1"/>
      <c r="AV468" s="1"/>
      <c r="AW468" s="1"/>
      <c r="AX468" s="1"/>
      <c r="AY468" s="1"/>
      <c r="AZ468" s="1"/>
      <c r="BA468" s="1"/>
      <c r="BB468" s="1"/>
      <c r="BC468" s="1"/>
      <c r="BD468" s="1"/>
    </row>
    <row r="469" spans="1:56" ht="15" customHeight="1" x14ac:dyDescent="0.25">
      <c r="A469" s="3"/>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
      <c r="AV469" s="1"/>
      <c r="AW469" s="1"/>
      <c r="AX469" s="1"/>
      <c r="AY469" s="1"/>
      <c r="AZ469" s="1"/>
      <c r="BA469" s="1"/>
      <c r="BB469" s="1"/>
      <c r="BC469" s="1"/>
      <c r="BD469" s="1"/>
    </row>
    <row r="470" spans="1:56" ht="15" customHeight="1" x14ac:dyDescent="0.25">
      <c r="A470" s="3"/>
      <c r="B470" s="135" t="s">
        <v>169</v>
      </c>
      <c r="C470" s="131"/>
      <c r="D470" s="131"/>
      <c r="E470" s="131"/>
      <c r="F470" s="131"/>
      <c r="G470" s="131"/>
      <c r="H470" s="131"/>
      <c r="I470" s="131"/>
      <c r="J470" s="131"/>
      <c r="K470" s="131"/>
      <c r="L470" s="131"/>
      <c r="M470" s="131"/>
      <c r="N470" s="131"/>
      <c r="O470" s="131"/>
      <c r="P470" s="14"/>
      <c r="Q470" s="183"/>
      <c r="R470" s="184"/>
      <c r="S470" s="184"/>
      <c r="T470" s="184"/>
      <c r="U470" s="184"/>
      <c r="V470" s="184"/>
      <c r="W470" s="184"/>
      <c r="X470" s="185"/>
      <c r="Y470" s="103" t="s">
        <v>153</v>
      </c>
      <c r="Z470" s="103"/>
      <c r="AA470" s="14"/>
      <c r="AB470" s="14"/>
      <c r="AC470" s="14"/>
      <c r="AD470" s="14"/>
      <c r="AE470" s="14"/>
      <c r="AF470" s="14"/>
      <c r="AG470" s="14"/>
      <c r="AH470" s="14"/>
      <c r="AI470" s="14"/>
      <c r="AJ470" s="14"/>
      <c r="AK470" s="14"/>
      <c r="AL470" s="14"/>
      <c r="AM470" s="14"/>
      <c r="AN470" s="14"/>
      <c r="AO470" s="14"/>
      <c r="AP470" s="14"/>
      <c r="AQ470" s="14"/>
      <c r="AR470" s="14"/>
      <c r="AS470" s="14"/>
      <c r="AT470" s="14"/>
      <c r="AU470" s="1"/>
      <c r="AV470" s="1"/>
      <c r="AW470" s="1"/>
      <c r="AX470" s="1"/>
      <c r="AY470" s="1"/>
      <c r="AZ470" s="1"/>
      <c r="BA470" s="1"/>
      <c r="BB470" s="1"/>
      <c r="BC470" s="1"/>
      <c r="BD470" s="1"/>
    </row>
    <row r="471" spans="1:56" ht="2.25" customHeight="1" x14ac:dyDescent="0.25">
      <c r="A471" s="3"/>
      <c r="B471" s="14"/>
      <c r="C471" s="14"/>
      <c r="D471" s="14"/>
      <c r="E471" s="14"/>
      <c r="F471" s="14"/>
      <c r="G471" s="14"/>
      <c r="H471" s="14"/>
      <c r="I471" s="14"/>
      <c r="J471" s="14"/>
      <c r="K471" s="14"/>
      <c r="L471" s="14"/>
      <c r="M471" s="14"/>
      <c r="N471" s="14"/>
      <c r="O471" s="13"/>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
      <c r="AV471" s="1"/>
      <c r="AW471" s="1"/>
      <c r="AX471" s="1"/>
      <c r="AY471" s="1"/>
      <c r="AZ471" s="1"/>
      <c r="BA471" s="1"/>
      <c r="BB471" s="1"/>
      <c r="BC471" s="1"/>
      <c r="BD471" s="1"/>
    </row>
    <row r="472" spans="1:56" ht="15" customHeight="1" x14ac:dyDescent="0.25">
      <c r="A472" s="3"/>
      <c r="B472" s="135" t="s">
        <v>170</v>
      </c>
      <c r="C472" s="131"/>
      <c r="D472" s="131"/>
      <c r="E472" s="131"/>
      <c r="F472" s="131"/>
      <c r="G472" s="131"/>
      <c r="H472" s="131"/>
      <c r="I472" s="131"/>
      <c r="J472" s="131"/>
      <c r="K472" s="131"/>
      <c r="L472" s="131"/>
      <c r="M472" s="131"/>
      <c r="N472" s="131"/>
      <c r="O472" s="131"/>
      <c r="P472" s="14"/>
      <c r="Q472" s="143">
        <f>AG386+Z411+Z413</f>
        <v>0</v>
      </c>
      <c r="R472" s="144"/>
      <c r="S472" s="144"/>
      <c r="T472" s="144"/>
      <c r="U472" s="144"/>
      <c r="V472" s="144"/>
      <c r="W472" s="144"/>
      <c r="X472" s="145"/>
      <c r="Y472" s="103" t="s">
        <v>153</v>
      </c>
      <c r="Z472" s="103"/>
      <c r="AA472" s="14"/>
      <c r="AB472" s="14"/>
      <c r="AC472" s="14"/>
      <c r="AD472" s="14"/>
      <c r="AE472" s="14"/>
      <c r="AF472" s="14"/>
      <c r="AG472" s="14"/>
      <c r="AH472" s="14"/>
      <c r="AI472" s="14"/>
      <c r="AJ472" s="14"/>
      <c r="AK472" s="14"/>
      <c r="AL472" s="14"/>
      <c r="AM472" s="14"/>
      <c r="AN472" s="14"/>
      <c r="AO472" s="14"/>
      <c r="AP472" s="14"/>
      <c r="AQ472" s="14"/>
      <c r="AR472" s="14"/>
      <c r="AS472" s="14"/>
      <c r="AT472" s="14"/>
      <c r="AU472" s="1"/>
      <c r="AV472" s="1"/>
      <c r="AW472" s="1"/>
      <c r="AX472" s="1"/>
      <c r="AY472" s="1"/>
      <c r="AZ472" s="1"/>
      <c r="BA472" s="1"/>
      <c r="BB472" s="1"/>
      <c r="BC472" s="1"/>
      <c r="BD472" s="1"/>
    </row>
    <row r="473" spans="1:56" ht="2.25" customHeight="1" x14ac:dyDescent="0.25">
      <c r="A473" s="3"/>
      <c r="B473" s="14"/>
      <c r="C473" s="14"/>
      <c r="D473" s="14"/>
      <c r="E473" s="14"/>
      <c r="F473" s="14"/>
      <c r="G473" s="14"/>
      <c r="H473" s="14"/>
      <c r="I473" s="14"/>
      <c r="J473" s="14"/>
      <c r="K473" s="14"/>
      <c r="L473" s="14"/>
      <c r="M473" s="14"/>
      <c r="N473" s="14"/>
      <c r="O473" s="13"/>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
      <c r="AV473" s="1"/>
      <c r="AW473" s="1"/>
      <c r="AX473" s="1"/>
      <c r="AY473" s="1"/>
      <c r="AZ473" s="1"/>
      <c r="BA473" s="1"/>
      <c r="BB473" s="1"/>
      <c r="BC473" s="1"/>
      <c r="BD473" s="1"/>
    </row>
    <row r="474" spans="1:56" ht="15" customHeight="1" x14ac:dyDescent="0.25">
      <c r="A474" s="3"/>
      <c r="B474" s="135" t="s">
        <v>171</v>
      </c>
      <c r="C474" s="131"/>
      <c r="D474" s="131"/>
      <c r="E474" s="131"/>
      <c r="F474" s="131"/>
      <c r="G474" s="131"/>
      <c r="H474" s="131"/>
      <c r="I474" s="131"/>
      <c r="J474" s="131"/>
      <c r="K474" s="131"/>
      <c r="L474" s="131"/>
      <c r="M474" s="131"/>
      <c r="N474" s="131"/>
      <c r="O474" s="131"/>
      <c r="P474" s="14"/>
      <c r="Q474" s="143">
        <f>Z439</f>
        <v>0</v>
      </c>
      <c r="R474" s="144"/>
      <c r="S474" s="144"/>
      <c r="T474" s="144"/>
      <c r="U474" s="144"/>
      <c r="V474" s="144"/>
      <c r="W474" s="144"/>
      <c r="X474" s="145"/>
      <c r="Y474" s="103" t="s">
        <v>153</v>
      </c>
      <c r="Z474" s="103"/>
      <c r="AA474" s="14"/>
      <c r="AB474" s="14"/>
      <c r="AC474" s="14"/>
      <c r="AD474" s="14"/>
      <c r="AE474" s="14"/>
      <c r="AF474" s="14"/>
      <c r="AG474" s="14"/>
      <c r="AH474" s="14"/>
      <c r="AI474" s="14"/>
      <c r="AJ474" s="14"/>
      <c r="AK474" s="14"/>
      <c r="AL474" s="14"/>
      <c r="AM474" s="14"/>
      <c r="AN474" s="14"/>
      <c r="AO474" s="14"/>
      <c r="AP474" s="14"/>
      <c r="AQ474" s="14"/>
      <c r="AR474" s="14"/>
      <c r="AS474" s="14"/>
      <c r="AT474" s="14"/>
      <c r="AU474" s="1"/>
      <c r="AV474" s="1"/>
      <c r="AW474" s="1"/>
      <c r="AX474" s="1"/>
      <c r="AY474" s="1"/>
      <c r="AZ474" s="1"/>
      <c r="BA474" s="1"/>
      <c r="BB474" s="1"/>
      <c r="BC474" s="1"/>
      <c r="BD474" s="1"/>
    </row>
    <row r="475" spans="1:56" ht="2.25" customHeight="1" x14ac:dyDescent="0.25">
      <c r="A475" s="3"/>
      <c r="B475" s="14"/>
      <c r="C475" s="14"/>
      <c r="D475" s="14"/>
      <c r="E475" s="14"/>
      <c r="F475" s="14"/>
      <c r="G475" s="14"/>
      <c r="H475" s="14"/>
      <c r="I475" s="14"/>
      <c r="J475" s="14"/>
      <c r="K475" s="14"/>
      <c r="L475" s="14"/>
      <c r="M475" s="14"/>
      <c r="N475" s="14"/>
      <c r="O475" s="13"/>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
      <c r="AV475" s="1"/>
      <c r="AW475" s="1"/>
      <c r="AX475" s="1"/>
      <c r="AY475" s="1"/>
      <c r="AZ475" s="1"/>
      <c r="BA475" s="1"/>
      <c r="BB475" s="1"/>
      <c r="BC475" s="1"/>
      <c r="BD475" s="1"/>
    </row>
    <row r="476" spans="1:56" ht="15" customHeight="1" x14ac:dyDescent="0.25">
      <c r="A476" s="3"/>
      <c r="B476" s="142" t="s">
        <v>172</v>
      </c>
      <c r="C476" s="130"/>
      <c r="D476" s="130"/>
      <c r="E476" s="130"/>
      <c r="F476" s="130"/>
      <c r="G476" s="130"/>
      <c r="H476" s="130"/>
      <c r="I476" s="130"/>
      <c r="J476" s="130"/>
      <c r="K476" s="130"/>
      <c r="L476" s="130"/>
      <c r="M476" s="130"/>
      <c r="N476" s="130"/>
      <c r="O476" s="130"/>
      <c r="P476" s="14"/>
      <c r="Q476" s="14"/>
      <c r="R476" s="14"/>
      <c r="S476" s="14"/>
      <c r="T476" s="14"/>
      <c r="U476" s="14"/>
      <c r="V476" s="14"/>
      <c r="W476" s="14"/>
      <c r="X476" s="14"/>
      <c r="Y476" s="14"/>
      <c r="Z476" s="14"/>
      <c r="AA476" s="143">
        <f>IF(Z441&lt;&gt;0,Z441,0)+IF(AG388&lt;&gt;0,AG388,0)</f>
        <v>0</v>
      </c>
      <c r="AB476" s="144"/>
      <c r="AC476" s="144"/>
      <c r="AD476" s="144"/>
      <c r="AE476" s="144"/>
      <c r="AF476" s="144"/>
      <c r="AG476" s="144"/>
      <c r="AH476" s="145"/>
      <c r="AI476" s="103" t="s">
        <v>153</v>
      </c>
      <c r="AJ476" s="103"/>
      <c r="AK476" s="14"/>
      <c r="AL476" s="14"/>
      <c r="AM476" s="14"/>
      <c r="AN476" s="14"/>
      <c r="AO476" s="14"/>
      <c r="AP476" s="14"/>
      <c r="AQ476" s="14"/>
      <c r="AR476" s="14"/>
      <c r="AS476" s="14"/>
      <c r="AT476" s="14"/>
      <c r="AU476" s="1"/>
      <c r="AV476" s="1"/>
      <c r="AW476" s="1"/>
      <c r="AX476" s="1"/>
      <c r="AY476" s="1"/>
      <c r="AZ476" s="1"/>
      <c r="BA476" s="1"/>
      <c r="BB476" s="1"/>
      <c r="BC476" s="1"/>
      <c r="BD476" s="1"/>
    </row>
    <row r="477" spans="1:56" ht="2.25" customHeight="1" x14ac:dyDescent="0.25">
      <c r="A477" s="3"/>
      <c r="B477" s="14"/>
      <c r="C477" s="14"/>
      <c r="D477" s="14"/>
      <c r="E477" s="14"/>
      <c r="F477" s="14"/>
      <c r="G477" s="14"/>
      <c r="H477" s="14"/>
      <c r="I477" s="14"/>
      <c r="J477" s="14"/>
      <c r="K477" s="14"/>
      <c r="L477" s="14"/>
      <c r="M477" s="14"/>
      <c r="N477" s="14"/>
      <c r="O477" s="13"/>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
      <c r="AV477" s="1"/>
      <c r="AW477" s="1"/>
      <c r="AX477" s="1"/>
      <c r="AY477" s="1"/>
      <c r="AZ477" s="1"/>
      <c r="BA477" s="1"/>
      <c r="BB477" s="1"/>
      <c r="BC477" s="1"/>
      <c r="BD477" s="1"/>
    </row>
    <row r="478" spans="1:56" ht="15" customHeight="1" x14ac:dyDescent="0.25">
      <c r="A478" s="3"/>
      <c r="B478" s="135" t="s">
        <v>173</v>
      </c>
      <c r="C478" s="131"/>
      <c r="D478" s="131"/>
      <c r="E478" s="131"/>
      <c r="F478" s="131"/>
      <c r="G478" s="131"/>
      <c r="H478" s="131"/>
      <c r="I478" s="131"/>
      <c r="J478" s="131"/>
      <c r="K478" s="131"/>
      <c r="L478" s="131"/>
      <c r="M478" s="131"/>
      <c r="N478" s="131"/>
      <c r="O478" s="131"/>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
      <c r="AV478" s="1"/>
      <c r="AW478" s="1"/>
      <c r="AX478" s="1"/>
      <c r="AY478" s="1"/>
      <c r="AZ478" s="1"/>
      <c r="BA478" s="1"/>
      <c r="BB478" s="1"/>
      <c r="BC478" s="1"/>
      <c r="BD478" s="1"/>
    </row>
    <row r="479" spans="1:56" ht="15" customHeight="1" x14ac:dyDescent="0.25">
      <c r="A479" s="3"/>
      <c r="B479" s="131"/>
      <c r="C479" s="131"/>
      <c r="D479" s="131"/>
      <c r="E479" s="131"/>
      <c r="F479" s="131"/>
      <c r="G479" s="131"/>
      <c r="H479" s="131"/>
      <c r="I479" s="131"/>
      <c r="J479" s="131"/>
      <c r="K479" s="131"/>
      <c r="L479" s="131"/>
      <c r="M479" s="131"/>
      <c r="N479" s="131"/>
      <c r="O479" s="131"/>
      <c r="P479" s="14"/>
      <c r="Q479" s="143">
        <f>Z450+Z448</f>
        <v>0</v>
      </c>
      <c r="R479" s="144"/>
      <c r="S479" s="144"/>
      <c r="T479" s="144"/>
      <c r="U479" s="144"/>
      <c r="V479" s="144"/>
      <c r="W479" s="144"/>
      <c r="X479" s="145"/>
      <c r="Y479" s="103" t="s">
        <v>153</v>
      </c>
      <c r="Z479" s="103"/>
      <c r="AA479" s="14"/>
      <c r="AB479" s="14"/>
      <c r="AC479" s="14"/>
      <c r="AD479" s="14"/>
      <c r="AE479" s="14"/>
      <c r="AF479" s="14"/>
      <c r="AG479" s="14"/>
      <c r="AH479" s="14"/>
      <c r="AI479" s="14"/>
      <c r="AJ479" s="14"/>
      <c r="AK479" s="14"/>
      <c r="AL479" s="14"/>
      <c r="AM479" s="14"/>
      <c r="AN479" s="14"/>
      <c r="AO479" s="14"/>
      <c r="AP479" s="14"/>
      <c r="AQ479" s="14"/>
      <c r="AR479" s="14"/>
      <c r="AS479" s="14"/>
      <c r="AT479" s="14"/>
      <c r="AU479" s="1"/>
      <c r="AV479" s="1"/>
      <c r="AW479" s="1"/>
      <c r="AX479" s="1"/>
      <c r="AY479" s="1"/>
      <c r="AZ479" s="1"/>
      <c r="BA479" s="1"/>
      <c r="BB479" s="1"/>
      <c r="BC479" s="1"/>
      <c r="BD479" s="1"/>
    </row>
    <row r="480" spans="1:56" ht="2.25" customHeight="1" x14ac:dyDescent="0.25">
      <c r="A480" s="3"/>
      <c r="B480" s="14"/>
      <c r="C480" s="14"/>
      <c r="D480" s="14"/>
      <c r="E480" s="14"/>
      <c r="F480" s="14"/>
      <c r="G480" s="14"/>
      <c r="H480" s="14"/>
      <c r="I480" s="14"/>
      <c r="J480" s="14"/>
      <c r="K480" s="14"/>
      <c r="L480" s="14"/>
      <c r="M480" s="14"/>
      <c r="N480" s="14"/>
      <c r="O480" s="13"/>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
      <c r="AV480" s="1"/>
      <c r="AW480" s="1"/>
      <c r="AX480" s="1"/>
      <c r="AY480" s="1"/>
      <c r="AZ480" s="1"/>
      <c r="BA480" s="1"/>
      <c r="BB480" s="1"/>
      <c r="BC480" s="1"/>
      <c r="BD480" s="1"/>
    </row>
    <row r="481" spans="1:56" ht="15" customHeight="1" x14ac:dyDescent="0.25">
      <c r="A481" s="3"/>
      <c r="B481" s="135" t="s">
        <v>174</v>
      </c>
      <c r="C481" s="131"/>
      <c r="D481" s="131"/>
      <c r="E481" s="131"/>
      <c r="F481" s="131"/>
      <c r="G481" s="131"/>
      <c r="H481" s="131"/>
      <c r="I481" s="131"/>
      <c r="J481" s="131"/>
      <c r="K481" s="131"/>
      <c r="L481" s="131"/>
      <c r="M481" s="131"/>
      <c r="N481" s="131"/>
      <c r="O481" s="131"/>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
      <c r="AV481" s="1"/>
      <c r="AW481" s="1"/>
      <c r="AX481" s="1"/>
      <c r="AY481" s="1"/>
      <c r="AZ481" s="1"/>
      <c r="BA481" s="1"/>
      <c r="BB481" s="1"/>
      <c r="BC481" s="1"/>
      <c r="BD481" s="1"/>
    </row>
    <row r="482" spans="1:56" ht="15" customHeight="1" x14ac:dyDescent="0.25">
      <c r="A482" s="3"/>
      <c r="B482" s="131"/>
      <c r="C482" s="131"/>
      <c r="D482" s="131"/>
      <c r="E482" s="131"/>
      <c r="F482" s="131"/>
      <c r="G482" s="131"/>
      <c r="H482" s="131"/>
      <c r="I482" s="131"/>
      <c r="J482" s="131"/>
      <c r="K482" s="131"/>
      <c r="L482" s="131"/>
      <c r="M482" s="131"/>
      <c r="N482" s="131"/>
      <c r="O482" s="131"/>
      <c r="P482" s="14"/>
      <c r="Q482" s="143">
        <f>+OppervlakteVerbouwingswerkenEnKostprijs_fldKostprijsNietGenormeerdeOmgevingswerken</f>
        <v>0</v>
      </c>
      <c r="R482" s="144"/>
      <c r="S482" s="144"/>
      <c r="T482" s="144"/>
      <c r="U482" s="144"/>
      <c r="V482" s="144"/>
      <c r="W482" s="144"/>
      <c r="X482" s="145"/>
      <c r="Y482" s="103" t="s">
        <v>153</v>
      </c>
      <c r="Z482" s="103"/>
      <c r="AA482" s="14"/>
      <c r="AB482" s="14"/>
      <c r="AC482" s="14"/>
      <c r="AD482" s="14"/>
      <c r="AE482" s="14"/>
      <c r="AF482" s="14"/>
      <c r="AG482" s="14"/>
      <c r="AH482" s="14"/>
      <c r="AI482" s="14"/>
      <c r="AJ482" s="14"/>
      <c r="AK482" s="14"/>
      <c r="AL482" s="14"/>
      <c r="AM482" s="14"/>
      <c r="AN482" s="14"/>
      <c r="AO482" s="14"/>
      <c r="AP482" s="14"/>
      <c r="AQ482" s="14"/>
      <c r="AR482" s="14"/>
      <c r="AS482" s="14"/>
      <c r="AT482" s="14"/>
      <c r="AU482" s="1"/>
      <c r="AV482" s="1"/>
      <c r="AW482" s="1"/>
      <c r="AX482" s="1"/>
      <c r="AY482" s="1"/>
      <c r="AZ482" s="1"/>
      <c r="BA482" s="1"/>
      <c r="BB482" s="1"/>
      <c r="BC482" s="1"/>
      <c r="BD482" s="1"/>
    </row>
    <row r="483" spans="1:56" ht="2.25" customHeight="1" x14ac:dyDescent="0.25">
      <c r="A483" s="3"/>
      <c r="B483" s="14"/>
      <c r="C483" s="14"/>
      <c r="D483" s="14"/>
      <c r="E483" s="14"/>
      <c r="F483" s="14"/>
      <c r="G483" s="14"/>
      <c r="H483" s="14"/>
      <c r="I483" s="14"/>
      <c r="J483" s="14"/>
      <c r="K483" s="14"/>
      <c r="L483" s="14"/>
      <c r="M483" s="14"/>
      <c r="N483" s="14"/>
      <c r="O483" s="13"/>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
      <c r="AV483" s="1"/>
      <c r="AW483" s="1"/>
      <c r="AX483" s="1"/>
      <c r="AY483" s="1"/>
      <c r="AZ483" s="1"/>
      <c r="BA483" s="1"/>
      <c r="BB483" s="1"/>
      <c r="BC483" s="1"/>
      <c r="BD483" s="1"/>
    </row>
    <row r="484" spans="1:56" ht="15" customHeight="1" x14ac:dyDescent="0.25">
      <c r="A484" s="3"/>
      <c r="B484" s="135" t="s">
        <v>175</v>
      </c>
      <c r="C484" s="131"/>
      <c r="D484" s="131"/>
      <c r="E484" s="131"/>
      <c r="F484" s="131"/>
      <c r="G484" s="131"/>
      <c r="H484" s="131"/>
      <c r="I484" s="131"/>
      <c r="J484" s="131"/>
      <c r="K484" s="131"/>
      <c r="L484" s="131"/>
      <c r="M484" s="131"/>
      <c r="N484" s="131"/>
      <c r="O484" s="131"/>
      <c r="P484" s="14"/>
      <c r="Q484" s="183"/>
      <c r="R484" s="184"/>
      <c r="S484" s="184"/>
      <c r="T484" s="184"/>
      <c r="U484" s="184"/>
      <c r="V484" s="184"/>
      <c r="W484" s="184"/>
      <c r="X484" s="185"/>
      <c r="Y484" s="103" t="s">
        <v>153</v>
      </c>
      <c r="Z484" s="103"/>
      <c r="AA484" s="14"/>
      <c r="AB484" s="14"/>
      <c r="AC484" s="14"/>
      <c r="AD484" s="14"/>
      <c r="AE484" s="14"/>
      <c r="AF484" s="14"/>
      <c r="AG484" s="14"/>
      <c r="AH484" s="14"/>
      <c r="AI484" s="14"/>
      <c r="AJ484" s="14"/>
      <c r="AK484" s="14"/>
      <c r="AL484" s="14"/>
      <c r="AM484" s="14"/>
      <c r="AN484" s="14"/>
      <c r="AO484" s="14"/>
      <c r="AP484" s="14"/>
      <c r="AQ484" s="14"/>
      <c r="AR484" s="14"/>
      <c r="AS484" s="14"/>
      <c r="AT484" s="14"/>
      <c r="AU484" s="1"/>
      <c r="AV484" s="1"/>
      <c r="AW484" s="1"/>
      <c r="AX484" s="1"/>
      <c r="AY484" s="1"/>
      <c r="AZ484" s="1"/>
      <c r="BA484" s="1"/>
      <c r="BB484" s="1"/>
      <c r="BC484" s="1"/>
      <c r="BD484" s="1"/>
    </row>
    <row r="485" spans="1:56" ht="2.25" customHeight="1" x14ac:dyDescent="0.25">
      <c r="A485" s="3"/>
      <c r="B485" s="14"/>
      <c r="C485" s="14"/>
      <c r="D485" s="14"/>
      <c r="E485" s="14"/>
      <c r="F485" s="14"/>
      <c r="G485" s="14"/>
      <c r="H485" s="14"/>
      <c r="I485" s="14"/>
      <c r="J485" s="14"/>
      <c r="K485" s="14"/>
      <c r="L485" s="14"/>
      <c r="M485" s="14"/>
      <c r="N485" s="14"/>
      <c r="O485" s="13"/>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
      <c r="AV485" s="1"/>
      <c r="AW485" s="1"/>
      <c r="AX485" s="1"/>
      <c r="AY485" s="1"/>
      <c r="AZ485" s="1"/>
      <c r="BA485" s="1"/>
      <c r="BB485" s="1"/>
      <c r="BC485" s="1"/>
      <c r="BD485" s="1"/>
    </row>
    <row r="486" spans="1:56" ht="15" customHeight="1" x14ac:dyDescent="0.25">
      <c r="A486" s="3"/>
      <c r="B486" s="135" t="s">
        <v>176</v>
      </c>
      <c r="C486" s="131"/>
      <c r="D486" s="131"/>
      <c r="E486" s="131"/>
      <c r="F486" s="131"/>
      <c r="G486" s="131"/>
      <c r="H486" s="131"/>
      <c r="I486" s="131"/>
      <c r="J486" s="131"/>
      <c r="K486" s="131"/>
      <c r="L486" s="131"/>
      <c r="M486" s="131"/>
      <c r="N486" s="131"/>
      <c r="O486" s="131"/>
      <c r="P486" s="14"/>
      <c r="Q486" s="143">
        <f>Q470+Q472+Q474+Q479+Q482+Q484</f>
        <v>0</v>
      </c>
      <c r="R486" s="144"/>
      <c r="S486" s="144"/>
      <c r="T486" s="144"/>
      <c r="U486" s="144"/>
      <c r="V486" s="144"/>
      <c r="W486" s="144"/>
      <c r="X486" s="145"/>
      <c r="Y486" s="103" t="s">
        <v>153</v>
      </c>
      <c r="Z486" s="103"/>
      <c r="AA486" s="14"/>
      <c r="AB486" s="14"/>
      <c r="AC486" s="14"/>
      <c r="AD486" s="14"/>
      <c r="AE486" s="14"/>
      <c r="AF486" s="14"/>
      <c r="AG486" s="14"/>
      <c r="AH486" s="14"/>
      <c r="AI486" s="14"/>
      <c r="AJ486" s="14"/>
      <c r="AK486" s="14"/>
      <c r="AL486" s="14"/>
      <c r="AM486" s="14"/>
      <c r="AN486" s="14"/>
      <c r="AO486" s="14"/>
      <c r="AP486" s="14"/>
      <c r="AQ486" s="14"/>
      <c r="AR486" s="14"/>
      <c r="AS486" s="14"/>
      <c r="AT486" s="14"/>
      <c r="AU486" s="1"/>
      <c r="AV486" s="1"/>
      <c r="AW486" s="1"/>
      <c r="AX486" s="1"/>
      <c r="AY486" s="1"/>
      <c r="AZ486" s="1"/>
      <c r="BA486" s="1"/>
      <c r="BB486" s="1"/>
      <c r="BC486" s="1"/>
      <c r="BD486" s="1"/>
    </row>
    <row r="487" spans="1:56" ht="15" customHeight="1" x14ac:dyDescent="0.25">
      <c r="A487" s="3"/>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
      <c r="AV487" s="1"/>
      <c r="AW487" s="1"/>
      <c r="AX487" s="1"/>
      <c r="AY487" s="1"/>
      <c r="AZ487" s="1"/>
      <c r="BA487" s="1"/>
      <c r="BB487" s="1"/>
      <c r="BC487" s="1"/>
      <c r="BD487" s="1"/>
    </row>
    <row r="488" spans="1:56" ht="15" customHeight="1" x14ac:dyDescent="0.25">
      <c r="A488" s="3"/>
      <c r="B488" s="268" t="s">
        <v>177</v>
      </c>
      <c r="C488" s="268"/>
      <c r="D488" s="268"/>
      <c r="E488" s="268"/>
      <c r="F488" s="268"/>
      <c r="G488" s="268"/>
      <c r="H488" s="268"/>
      <c r="I488" s="268"/>
      <c r="J488" s="268"/>
      <c r="K488" s="268"/>
      <c r="L488" s="268"/>
      <c r="M488" s="268"/>
      <c r="N488" s="268"/>
      <c r="O488" s="268"/>
      <c r="P488" s="268"/>
      <c r="Q488" s="268"/>
      <c r="R488" s="268"/>
      <c r="S488" s="268"/>
      <c r="T488" s="268"/>
      <c r="U488" s="268"/>
      <c r="V488" s="268"/>
      <c r="W488" s="268"/>
      <c r="X488" s="268"/>
      <c r="Y488" s="268"/>
      <c r="Z488" s="268"/>
      <c r="AA488" s="268"/>
      <c r="AB488" s="268"/>
      <c r="AC488" s="268"/>
      <c r="AD488" s="268"/>
      <c r="AE488" s="268"/>
      <c r="AF488" s="268"/>
      <c r="AG488" s="268"/>
      <c r="AH488" s="268"/>
      <c r="AI488" s="268"/>
      <c r="AJ488" s="268"/>
      <c r="AK488" s="268"/>
      <c r="AL488" s="268"/>
      <c r="AM488" s="268"/>
      <c r="AN488" s="268"/>
      <c r="AO488" s="268"/>
      <c r="AP488" s="269"/>
      <c r="AQ488" s="14"/>
      <c r="AR488" s="14"/>
      <c r="AS488" s="14"/>
      <c r="AT488" s="14"/>
      <c r="AU488" s="1"/>
      <c r="AV488" s="1"/>
      <c r="AW488" s="1"/>
      <c r="AX488" s="1"/>
      <c r="AY488" s="1"/>
      <c r="AZ488" s="1"/>
      <c r="BA488" s="1"/>
      <c r="BB488" s="1"/>
      <c r="BC488" s="1"/>
      <c r="BD488" s="1"/>
    </row>
    <row r="489" spans="1:56" ht="15" customHeight="1" x14ac:dyDescent="0.25">
      <c r="A489" s="3"/>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
      <c r="AV489" s="1"/>
      <c r="AW489" s="1"/>
      <c r="AX489" s="1"/>
      <c r="AY489" s="1"/>
      <c r="AZ489" s="1"/>
      <c r="BA489" s="1"/>
      <c r="BB489" s="1"/>
      <c r="BC489" s="1"/>
      <c r="BD489" s="1"/>
    </row>
    <row r="490" spans="1:56" ht="15" customHeight="1" x14ac:dyDescent="0.25">
      <c r="A490" s="3">
        <v>54</v>
      </c>
      <c r="B490" s="130" t="s">
        <v>178</v>
      </c>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4"/>
      <c r="AR490" s="14"/>
      <c r="AS490" s="14"/>
      <c r="AT490" s="14"/>
      <c r="AU490" s="1"/>
      <c r="AV490" s="1"/>
      <c r="AW490" s="1"/>
      <c r="AX490" s="1"/>
      <c r="AY490" s="1"/>
      <c r="AZ490" s="1"/>
      <c r="BA490" s="1"/>
      <c r="BB490" s="1"/>
      <c r="BC490" s="1"/>
      <c r="BD490" s="1"/>
    </row>
    <row r="491" spans="1:56" ht="15" customHeight="1" x14ac:dyDescent="0.25">
      <c r="A491" s="3"/>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4"/>
      <c r="AR491" s="14"/>
      <c r="AS491" s="14"/>
      <c r="AT491" s="14"/>
      <c r="AU491" s="1"/>
      <c r="AV491" s="1"/>
      <c r="AW491" s="1"/>
      <c r="AX491" s="1"/>
      <c r="AY491" s="1"/>
      <c r="AZ491" s="1"/>
      <c r="BA491" s="1"/>
      <c r="BB491" s="1"/>
      <c r="BC491" s="1"/>
      <c r="BD491" s="1"/>
    </row>
    <row r="492" spans="1:56" ht="2.25" customHeight="1" x14ac:dyDescent="0.25">
      <c r="A492" s="3"/>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
      <c r="AV492" s="1"/>
      <c r="AW492" s="1"/>
      <c r="AX492" s="1"/>
      <c r="AY492" s="1"/>
      <c r="AZ492" s="1"/>
      <c r="BA492" s="1"/>
      <c r="BB492" s="1"/>
      <c r="BC492" s="1"/>
      <c r="BD492" s="1"/>
    </row>
    <row r="493" spans="1:56" ht="15" customHeight="1" x14ac:dyDescent="0.25">
      <c r="A493" s="3"/>
      <c r="B493" s="14"/>
      <c r="C493" s="14"/>
      <c r="D493" s="14"/>
      <c r="E493" s="14"/>
      <c r="F493" s="14"/>
      <c r="G493" s="14"/>
      <c r="H493" s="14"/>
      <c r="I493" s="14"/>
      <c r="J493" s="14"/>
      <c r="K493" s="14"/>
      <c r="L493" s="14"/>
      <c r="M493" s="14"/>
      <c r="N493" s="14"/>
      <c r="O493" s="14"/>
      <c r="P493" s="102" t="s">
        <v>179</v>
      </c>
      <c r="Q493" s="102"/>
      <c r="R493" s="102"/>
      <c r="S493" s="102"/>
      <c r="T493" s="102"/>
      <c r="U493" s="102"/>
      <c r="V493" s="14"/>
      <c r="W493" s="102" t="s">
        <v>180</v>
      </c>
      <c r="X493" s="102"/>
      <c r="Y493" s="102"/>
      <c r="Z493" s="102"/>
      <c r="AA493" s="102"/>
      <c r="AB493" s="102"/>
      <c r="AC493" s="14"/>
      <c r="AD493" s="102" t="s">
        <v>181</v>
      </c>
      <c r="AE493" s="102"/>
      <c r="AF493" s="102"/>
      <c r="AG493" s="102"/>
      <c r="AH493" s="102"/>
      <c r="AI493" s="102"/>
      <c r="AJ493" s="14"/>
      <c r="AK493" s="102" t="s">
        <v>182</v>
      </c>
      <c r="AL493" s="102"/>
      <c r="AM493" s="102"/>
      <c r="AN493" s="102"/>
      <c r="AO493" s="102"/>
      <c r="AP493" s="102"/>
      <c r="AQ493" s="14"/>
      <c r="AR493" s="14"/>
      <c r="AS493" s="14"/>
      <c r="AT493" s="14"/>
      <c r="AU493" s="1"/>
      <c r="AV493" s="1"/>
      <c r="AW493" s="1"/>
      <c r="AX493" s="1"/>
      <c r="AY493" s="1"/>
      <c r="AZ493" s="1"/>
      <c r="BA493" s="1"/>
      <c r="BB493" s="1"/>
      <c r="BC493" s="1"/>
      <c r="BD493" s="1"/>
    </row>
    <row r="494" spans="1:56" ht="15" customHeight="1" x14ac:dyDescent="0.25">
      <c r="A494" s="3"/>
      <c r="B494" s="14"/>
      <c r="C494" s="14"/>
      <c r="D494" s="14"/>
      <c r="E494" s="14"/>
      <c r="F494" s="14"/>
      <c r="G494" s="14"/>
      <c r="H494" s="14"/>
      <c r="I494" s="14"/>
      <c r="J494" s="14"/>
      <c r="K494" s="14"/>
      <c r="L494" s="14"/>
      <c r="M494" s="14"/>
      <c r="N494" s="14"/>
      <c r="O494" s="14"/>
      <c r="P494" s="102"/>
      <c r="Q494" s="102"/>
      <c r="R494" s="102"/>
      <c r="S494" s="102"/>
      <c r="T494" s="102"/>
      <c r="U494" s="102"/>
      <c r="V494" s="14"/>
      <c r="W494" s="102"/>
      <c r="X494" s="102"/>
      <c r="Y494" s="102"/>
      <c r="Z494" s="102"/>
      <c r="AA494" s="102"/>
      <c r="AB494" s="102"/>
      <c r="AC494" s="14"/>
      <c r="AD494" s="102"/>
      <c r="AE494" s="102"/>
      <c r="AF494" s="102"/>
      <c r="AG494" s="102"/>
      <c r="AH494" s="102"/>
      <c r="AI494" s="102"/>
      <c r="AJ494" s="14"/>
      <c r="AK494" s="102"/>
      <c r="AL494" s="102"/>
      <c r="AM494" s="102"/>
      <c r="AN494" s="102"/>
      <c r="AO494" s="102"/>
      <c r="AP494" s="102"/>
      <c r="AQ494" s="14"/>
      <c r="AR494" s="14"/>
      <c r="AS494" s="14"/>
      <c r="AT494" s="14"/>
      <c r="AU494" s="1"/>
      <c r="AV494" s="1"/>
      <c r="AW494" s="1"/>
      <c r="AX494" s="1"/>
      <c r="AY494" s="1"/>
      <c r="AZ494" s="1"/>
      <c r="BA494" s="1"/>
      <c r="BB494" s="1"/>
      <c r="BC494" s="1"/>
      <c r="BD494" s="1"/>
    </row>
    <row r="495" spans="1:56" ht="15" customHeight="1" x14ac:dyDescent="0.25">
      <c r="A495" s="3"/>
      <c r="B495" s="14"/>
      <c r="C495" s="14"/>
      <c r="D495" s="14"/>
      <c r="E495" s="14"/>
      <c r="F495" s="14"/>
      <c r="G495" s="14"/>
      <c r="H495" s="14"/>
      <c r="I495" s="14"/>
      <c r="J495" s="14"/>
      <c r="K495" s="14"/>
      <c r="L495" s="14"/>
      <c r="M495" s="14"/>
      <c r="N495" s="14"/>
      <c r="O495" s="14"/>
      <c r="P495" s="102"/>
      <c r="Q495" s="102"/>
      <c r="R495" s="102"/>
      <c r="S495" s="102"/>
      <c r="T495" s="102"/>
      <c r="U495" s="102"/>
      <c r="V495" s="14"/>
      <c r="W495" s="102"/>
      <c r="X495" s="102"/>
      <c r="Y495" s="102"/>
      <c r="Z495" s="102"/>
      <c r="AA495" s="102"/>
      <c r="AB495" s="102"/>
      <c r="AC495" s="14"/>
      <c r="AD495" s="102"/>
      <c r="AE495" s="102"/>
      <c r="AF495" s="102"/>
      <c r="AG495" s="102"/>
      <c r="AH495" s="102"/>
      <c r="AI495" s="102"/>
      <c r="AJ495" s="14"/>
      <c r="AK495" s="102"/>
      <c r="AL495" s="102"/>
      <c r="AM495" s="102"/>
      <c r="AN495" s="102"/>
      <c r="AO495" s="102"/>
      <c r="AP495" s="102"/>
      <c r="AQ495" s="14"/>
      <c r="AR495" s="14"/>
      <c r="AS495" s="14"/>
      <c r="AT495" s="14"/>
      <c r="AU495" s="1"/>
      <c r="AV495" s="1"/>
      <c r="AW495" s="1"/>
      <c r="AX495" s="1"/>
      <c r="AY495" s="1"/>
      <c r="AZ495" s="1"/>
      <c r="BA495" s="1"/>
      <c r="BB495" s="1"/>
      <c r="BC495" s="1"/>
      <c r="BD495" s="1"/>
    </row>
    <row r="496" spans="1:56" ht="15" customHeight="1" x14ac:dyDescent="0.25">
      <c r="A496" s="3"/>
      <c r="B496" s="14"/>
      <c r="C496" s="14"/>
      <c r="D496" s="14"/>
      <c r="E496" s="14"/>
      <c r="F496" s="14"/>
      <c r="G496" s="14"/>
      <c r="H496" s="14"/>
      <c r="I496" s="14"/>
      <c r="J496" s="14"/>
      <c r="K496" s="14"/>
      <c r="L496" s="14"/>
      <c r="M496" s="14"/>
      <c r="N496" s="14"/>
      <c r="O496" s="14"/>
      <c r="P496" s="102"/>
      <c r="Q496" s="102"/>
      <c r="R496" s="102"/>
      <c r="S496" s="102"/>
      <c r="T496" s="102"/>
      <c r="U496" s="102"/>
      <c r="V496" s="14"/>
      <c r="W496" s="102"/>
      <c r="X496" s="102"/>
      <c r="Y496" s="102"/>
      <c r="Z496" s="102"/>
      <c r="AA496" s="102"/>
      <c r="AB496" s="102"/>
      <c r="AC496" s="14"/>
      <c r="AD496" s="102"/>
      <c r="AE496" s="102"/>
      <c r="AF496" s="102"/>
      <c r="AG496" s="102"/>
      <c r="AH496" s="102"/>
      <c r="AI496" s="102"/>
      <c r="AJ496" s="14"/>
      <c r="AK496" s="102"/>
      <c r="AL496" s="102"/>
      <c r="AM496" s="102"/>
      <c r="AN496" s="102"/>
      <c r="AO496" s="102"/>
      <c r="AP496" s="102"/>
      <c r="AQ496" s="14"/>
      <c r="AR496" s="14"/>
      <c r="AS496" s="14"/>
      <c r="AT496" s="14"/>
      <c r="AU496" s="1"/>
      <c r="AV496" s="1"/>
      <c r="AW496" s="1"/>
      <c r="AX496" s="1"/>
      <c r="AY496" s="1"/>
      <c r="AZ496" s="1"/>
      <c r="BA496" s="1"/>
      <c r="BB496" s="1"/>
      <c r="BC496" s="1"/>
      <c r="BD496" s="1"/>
    </row>
    <row r="497" spans="1:56" ht="15" customHeight="1" x14ac:dyDescent="0.25">
      <c r="A497" s="3"/>
      <c r="B497" s="14"/>
      <c r="C497" s="14"/>
      <c r="D497" s="14"/>
      <c r="E497" s="14"/>
      <c r="F497" s="14"/>
      <c r="G497" s="14"/>
      <c r="H497" s="14"/>
      <c r="I497" s="14"/>
      <c r="J497" s="14"/>
      <c r="K497" s="14"/>
      <c r="L497" s="14"/>
      <c r="M497" s="14"/>
      <c r="N497" s="14"/>
      <c r="O497" s="14"/>
      <c r="P497" s="102"/>
      <c r="Q497" s="102"/>
      <c r="R497" s="102"/>
      <c r="S497" s="102"/>
      <c r="T497" s="102"/>
      <c r="U497" s="102"/>
      <c r="V497" s="14"/>
      <c r="W497" s="102"/>
      <c r="X497" s="102"/>
      <c r="Y497" s="102"/>
      <c r="Z497" s="102"/>
      <c r="AA497" s="102"/>
      <c r="AB497" s="102"/>
      <c r="AC497" s="14"/>
      <c r="AD497" s="102"/>
      <c r="AE497" s="102"/>
      <c r="AF497" s="102"/>
      <c r="AG497" s="102"/>
      <c r="AH497" s="102"/>
      <c r="AI497" s="102"/>
      <c r="AJ497" s="14"/>
      <c r="AK497" s="102"/>
      <c r="AL497" s="102"/>
      <c r="AM497" s="102"/>
      <c r="AN497" s="102"/>
      <c r="AO497" s="102"/>
      <c r="AP497" s="102"/>
      <c r="AQ497" s="14"/>
      <c r="AR497" s="14"/>
      <c r="AS497" s="14"/>
      <c r="AT497" s="14"/>
      <c r="AU497" s="1"/>
      <c r="AV497" s="1"/>
      <c r="AW497" s="1"/>
      <c r="AX497" s="1"/>
      <c r="AY497" s="1"/>
      <c r="AZ497" s="1"/>
      <c r="BA497" s="1"/>
      <c r="BB497" s="1"/>
      <c r="BC497" s="1"/>
      <c r="BD497" s="1"/>
    </row>
    <row r="498" spans="1:56" ht="2.25" customHeight="1" x14ac:dyDescent="0.25">
      <c r="A498" s="3"/>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
      <c r="AV498" s="1"/>
      <c r="AW498" s="1"/>
      <c r="AX498" s="1"/>
      <c r="AY498" s="1"/>
      <c r="AZ498" s="1"/>
      <c r="BA498" s="1"/>
      <c r="BB498" s="1"/>
      <c r="BC498" s="1"/>
      <c r="BD498" s="1"/>
    </row>
    <row r="499" spans="1:56" ht="15" customHeight="1" x14ac:dyDescent="0.25">
      <c r="A499" s="3"/>
      <c r="B499" s="135" t="s">
        <v>125</v>
      </c>
      <c r="C499" s="131"/>
      <c r="D499" s="131"/>
      <c r="E499" s="131"/>
      <c r="F499" s="131"/>
      <c r="G499" s="131"/>
      <c r="H499" s="131"/>
      <c r="I499" s="131"/>
      <c r="J499" s="131"/>
      <c r="K499" s="131"/>
      <c r="L499" s="131"/>
      <c r="M499" s="131"/>
      <c r="N499" s="131"/>
      <c r="O499" s="14"/>
      <c r="P499" s="117">
        <f>AK358</f>
        <v>0</v>
      </c>
      <c r="Q499" s="118"/>
      <c r="R499" s="118"/>
      <c r="S499" s="119"/>
      <c r="T499" s="103" t="s">
        <v>126</v>
      </c>
      <c r="U499" s="103"/>
      <c r="V499" s="14"/>
      <c r="W499" s="117">
        <f>J403</f>
        <v>0</v>
      </c>
      <c r="X499" s="118"/>
      <c r="Y499" s="118"/>
      <c r="Z499" s="119"/>
      <c r="AA499" s="103" t="s">
        <v>126</v>
      </c>
      <c r="AB499" s="103"/>
      <c r="AC499" s="14"/>
      <c r="AD499" s="117">
        <f>SUM(P499,W499,)</f>
        <v>0</v>
      </c>
      <c r="AE499" s="118"/>
      <c r="AF499" s="118"/>
      <c r="AG499" s="119"/>
      <c r="AH499" s="103" t="s">
        <v>126</v>
      </c>
      <c r="AI499" s="103"/>
      <c r="AJ499" s="14"/>
      <c r="AK499" s="117">
        <f>Q317</f>
        <v>0</v>
      </c>
      <c r="AL499" s="118"/>
      <c r="AM499" s="118"/>
      <c r="AN499" s="119"/>
      <c r="AO499" s="103" t="s">
        <v>126</v>
      </c>
      <c r="AP499" s="103"/>
      <c r="AQ499" s="14"/>
      <c r="AR499" s="14"/>
      <c r="AS499" s="14"/>
      <c r="AT499" s="14"/>
      <c r="AU499" s="1"/>
      <c r="AV499" s="1"/>
      <c r="AW499" s="1"/>
      <c r="AX499" s="1"/>
      <c r="AY499" s="1"/>
      <c r="AZ499" s="1"/>
      <c r="BA499" s="1"/>
      <c r="BB499" s="1"/>
      <c r="BC499" s="1"/>
      <c r="BD499" s="1"/>
    </row>
    <row r="500" spans="1:56" ht="2.25" customHeight="1" x14ac:dyDescent="0.25">
      <c r="A500" s="3"/>
      <c r="B500" s="14"/>
      <c r="C500" s="14"/>
      <c r="D500" s="14"/>
      <c r="E500" s="14"/>
      <c r="F500" s="14"/>
      <c r="G500" s="14"/>
      <c r="H500" s="14"/>
      <c r="I500" s="14"/>
      <c r="J500" s="14"/>
      <c r="K500" s="14"/>
      <c r="L500" s="14"/>
      <c r="M500" s="14"/>
      <c r="N500" s="13"/>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
      <c r="AV500" s="1"/>
      <c r="AW500" s="1"/>
      <c r="AX500" s="1"/>
      <c r="AY500" s="1"/>
      <c r="AZ500" s="1"/>
      <c r="BA500" s="1"/>
      <c r="BB500" s="1"/>
      <c r="BC500" s="1"/>
      <c r="BD500" s="1"/>
    </row>
    <row r="501" spans="1:56" ht="15" customHeight="1" x14ac:dyDescent="0.25">
      <c r="A501" s="3"/>
      <c r="B501" s="135" t="s">
        <v>154</v>
      </c>
      <c r="C501" s="131"/>
      <c r="D501" s="131"/>
      <c r="E501" s="131"/>
      <c r="F501" s="131"/>
      <c r="G501" s="131"/>
      <c r="H501" s="131"/>
      <c r="I501" s="131"/>
      <c r="J501" s="131"/>
      <c r="K501" s="131"/>
      <c r="L501" s="131"/>
      <c r="M501" s="131"/>
      <c r="N501" s="131"/>
      <c r="O501" s="14"/>
      <c r="P501" s="117">
        <f>SUM(Q362,Q364,Q366,Q368,Q370,Q372)</f>
        <v>0</v>
      </c>
      <c r="Q501" s="118"/>
      <c r="R501" s="118"/>
      <c r="S501" s="119"/>
      <c r="T501" s="103" t="s">
        <v>126</v>
      </c>
      <c r="U501" s="103"/>
      <c r="V501" s="14"/>
      <c r="W501" s="117">
        <f>J405</f>
        <v>0</v>
      </c>
      <c r="X501" s="118"/>
      <c r="Y501" s="118"/>
      <c r="Z501" s="119"/>
      <c r="AA501" s="103" t="s">
        <v>126</v>
      </c>
      <c r="AB501" s="103"/>
      <c r="AC501" s="14"/>
      <c r="AD501" s="117">
        <f>SUM(P501,W501)</f>
        <v>0</v>
      </c>
      <c r="AE501" s="118"/>
      <c r="AF501" s="118"/>
      <c r="AG501" s="119"/>
      <c r="AH501" s="103" t="s">
        <v>126</v>
      </c>
      <c r="AI501" s="103"/>
      <c r="AJ501" s="14"/>
      <c r="AK501" s="120"/>
      <c r="AL501" s="120"/>
      <c r="AM501" s="120"/>
      <c r="AN501" s="120"/>
      <c r="AO501" s="120"/>
      <c r="AP501" s="120"/>
      <c r="AQ501" s="14"/>
      <c r="AR501" s="14"/>
      <c r="AS501" s="14"/>
      <c r="AT501" s="14"/>
      <c r="AU501" s="1"/>
      <c r="AV501" s="1"/>
      <c r="AW501" s="1"/>
      <c r="AX501" s="1"/>
      <c r="AY501" s="1"/>
      <c r="AZ501" s="1"/>
      <c r="BA501" s="1"/>
      <c r="BB501" s="1"/>
      <c r="BC501" s="1"/>
      <c r="BD501" s="1"/>
    </row>
    <row r="502" spans="1:56" ht="2.25" customHeight="1" x14ac:dyDescent="0.25">
      <c r="A502" s="3"/>
      <c r="B502" s="14"/>
      <c r="C502" s="14"/>
      <c r="D502" s="14"/>
      <c r="E502" s="14"/>
      <c r="F502" s="14"/>
      <c r="G502" s="14"/>
      <c r="H502" s="14"/>
      <c r="I502" s="14"/>
      <c r="J502" s="14"/>
      <c r="K502" s="14"/>
      <c r="L502" s="14"/>
      <c r="M502" s="14"/>
      <c r="N502" s="13"/>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
      <c r="AV502" s="1"/>
      <c r="AW502" s="1"/>
      <c r="AX502" s="1"/>
      <c r="AY502" s="1"/>
      <c r="AZ502" s="1"/>
      <c r="BA502" s="1"/>
      <c r="BB502" s="1"/>
      <c r="BC502" s="1"/>
      <c r="BD502" s="1"/>
    </row>
    <row r="503" spans="1:56" ht="15" customHeight="1" x14ac:dyDescent="0.25">
      <c r="A503" s="3"/>
      <c r="B503" s="135" t="s">
        <v>128</v>
      </c>
      <c r="C503" s="131"/>
      <c r="D503" s="131"/>
      <c r="E503" s="131"/>
      <c r="F503" s="131"/>
      <c r="G503" s="131"/>
      <c r="H503" s="131"/>
      <c r="I503" s="131"/>
      <c r="J503" s="131"/>
      <c r="K503" s="131"/>
      <c r="L503" s="131"/>
      <c r="M503" s="131"/>
      <c r="N503" s="131"/>
      <c r="O503" s="14"/>
      <c r="P503" s="117">
        <f>Q376</f>
        <v>0</v>
      </c>
      <c r="Q503" s="118"/>
      <c r="R503" s="118"/>
      <c r="S503" s="119"/>
      <c r="T503" s="103" t="s">
        <v>126</v>
      </c>
      <c r="U503" s="103"/>
      <c r="V503" s="14"/>
      <c r="W503" s="117">
        <f>Q427</f>
        <v>0</v>
      </c>
      <c r="X503" s="118"/>
      <c r="Y503" s="118"/>
      <c r="Z503" s="119"/>
      <c r="AA503" s="103" t="s">
        <v>126</v>
      </c>
      <c r="AB503" s="103"/>
      <c r="AC503" s="14"/>
      <c r="AD503" s="117">
        <f>SUM(P503,W503)</f>
        <v>0</v>
      </c>
      <c r="AE503" s="118"/>
      <c r="AF503" s="118"/>
      <c r="AG503" s="119"/>
      <c r="AH503" s="103" t="s">
        <v>126</v>
      </c>
      <c r="AI503" s="103"/>
      <c r="AJ503" s="14"/>
      <c r="AK503" s="117">
        <f>Q321</f>
        <v>0</v>
      </c>
      <c r="AL503" s="118"/>
      <c r="AM503" s="118"/>
      <c r="AN503" s="119"/>
      <c r="AO503" s="103" t="s">
        <v>126</v>
      </c>
      <c r="AP503" s="103"/>
      <c r="AQ503" s="14"/>
      <c r="AR503" s="14"/>
      <c r="AS503" s="14"/>
      <c r="AT503" s="14"/>
      <c r="AU503" s="1"/>
      <c r="AV503" s="1"/>
      <c r="AW503" s="1"/>
      <c r="AX503" s="1"/>
      <c r="AY503" s="1"/>
      <c r="AZ503" s="1"/>
      <c r="BA503" s="1"/>
      <c r="BB503" s="1"/>
      <c r="BC503" s="1"/>
      <c r="BD503" s="1"/>
    </row>
    <row r="504" spans="1:56" ht="2.25" customHeight="1" x14ac:dyDescent="0.25">
      <c r="A504" s="3"/>
      <c r="B504" s="14"/>
      <c r="C504" s="14"/>
      <c r="D504" s="14"/>
      <c r="E504" s="14"/>
      <c r="F504" s="14"/>
      <c r="G504" s="14"/>
      <c r="H504" s="14"/>
      <c r="I504" s="14"/>
      <c r="J504" s="14"/>
      <c r="K504" s="14"/>
      <c r="L504" s="14"/>
      <c r="M504" s="14"/>
      <c r="N504" s="13"/>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
      <c r="AV504" s="1"/>
      <c r="AW504" s="1"/>
      <c r="AX504" s="1"/>
      <c r="AY504" s="1"/>
      <c r="AZ504" s="1"/>
      <c r="BA504" s="1"/>
      <c r="BB504" s="1"/>
      <c r="BC504" s="1"/>
      <c r="BD504" s="1"/>
    </row>
    <row r="505" spans="1:56" ht="15" customHeight="1" x14ac:dyDescent="0.25">
      <c r="A505" s="3"/>
      <c r="B505" s="135" t="s">
        <v>129</v>
      </c>
      <c r="C505" s="131"/>
      <c r="D505" s="131"/>
      <c r="E505" s="131"/>
      <c r="F505" s="131"/>
      <c r="G505" s="131"/>
      <c r="H505" s="131"/>
      <c r="I505" s="131"/>
      <c r="J505" s="131"/>
      <c r="K505" s="131"/>
      <c r="L505" s="131"/>
      <c r="M505" s="131"/>
      <c r="N505" s="131"/>
      <c r="O505" s="14"/>
      <c r="P505" s="117">
        <f>Q378</f>
        <v>0</v>
      </c>
      <c r="Q505" s="118"/>
      <c r="R505" s="118"/>
      <c r="S505" s="119"/>
      <c r="T505" s="103" t="s">
        <v>126</v>
      </c>
      <c r="U505" s="103"/>
      <c r="V505" s="14"/>
      <c r="W505" s="117">
        <f>Q429</f>
        <v>0</v>
      </c>
      <c r="X505" s="118"/>
      <c r="Y505" s="118"/>
      <c r="Z505" s="119"/>
      <c r="AA505" s="103" t="s">
        <v>126</v>
      </c>
      <c r="AB505" s="103"/>
      <c r="AC505" s="14"/>
      <c r="AD505" s="117">
        <f>SUM(P505,W505)</f>
        <v>0</v>
      </c>
      <c r="AE505" s="118"/>
      <c r="AF505" s="118"/>
      <c r="AG505" s="119"/>
      <c r="AH505" s="103" t="s">
        <v>126</v>
      </c>
      <c r="AI505" s="103"/>
      <c r="AJ505" s="14"/>
      <c r="AK505" s="117">
        <f>Q323</f>
        <v>0</v>
      </c>
      <c r="AL505" s="118"/>
      <c r="AM505" s="118"/>
      <c r="AN505" s="119"/>
      <c r="AO505" s="103" t="s">
        <v>126</v>
      </c>
      <c r="AP505" s="103"/>
      <c r="AQ505" s="14"/>
      <c r="AR505" s="14"/>
      <c r="AS505" s="14"/>
      <c r="AT505" s="14"/>
      <c r="AU505" s="1"/>
      <c r="AV505" s="1"/>
      <c r="AW505" s="1"/>
      <c r="AX505" s="1"/>
      <c r="AY505" s="1"/>
      <c r="AZ505" s="1"/>
      <c r="BA505" s="1"/>
      <c r="BB505" s="1"/>
      <c r="BC505" s="1"/>
      <c r="BD505" s="1"/>
    </row>
    <row r="506" spans="1:56" ht="2.25" customHeight="1" x14ac:dyDescent="0.25">
      <c r="A506" s="27"/>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
      <c r="AV506" s="1"/>
      <c r="AW506" s="1"/>
      <c r="AX506" s="1"/>
      <c r="AY506" s="1"/>
      <c r="AZ506" s="1"/>
      <c r="BA506" s="1"/>
      <c r="BB506" s="1"/>
      <c r="BC506" s="1"/>
      <c r="BD506" s="1"/>
    </row>
    <row r="507" spans="1:56" ht="15" customHeight="1" x14ac:dyDescent="0.25">
      <c r="A507" s="155"/>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c r="AL507" s="103"/>
      <c r="AM507" s="103"/>
      <c r="AN507" s="103"/>
      <c r="AO507" s="103"/>
      <c r="AP507" s="103"/>
      <c r="AQ507" s="14"/>
      <c r="AR507" s="14"/>
      <c r="AS507" s="14"/>
      <c r="AT507" s="14"/>
      <c r="AU507" s="1"/>
      <c r="AV507" s="1"/>
      <c r="AW507" s="1"/>
      <c r="AX507" s="1"/>
      <c r="AY507" s="1"/>
      <c r="AZ507" s="1"/>
      <c r="BA507" s="1"/>
      <c r="BB507" s="1"/>
      <c r="BC507" s="1"/>
      <c r="BD507" s="1"/>
    </row>
    <row r="508" spans="1:56" ht="15" customHeight="1" x14ac:dyDescent="0.25">
      <c r="A508" s="3"/>
      <c r="B508" s="104" t="s">
        <v>183</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5"/>
      <c r="AQ508" s="14"/>
      <c r="AR508" s="14"/>
      <c r="AS508" s="14"/>
      <c r="AT508" s="14"/>
      <c r="AU508" s="1"/>
      <c r="AV508" s="1"/>
      <c r="AW508" s="1"/>
      <c r="AX508" s="1"/>
      <c r="AY508" s="1"/>
      <c r="AZ508" s="1"/>
      <c r="BA508" s="1"/>
      <c r="BB508" s="1"/>
      <c r="BC508" s="1"/>
      <c r="BD508" s="1"/>
    </row>
    <row r="509" spans="1:56" ht="15" customHeight="1" x14ac:dyDescent="0.25">
      <c r="A509" s="3"/>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
      <c r="AV509" s="1"/>
      <c r="AW509" s="1"/>
      <c r="AX509" s="1"/>
      <c r="AY509" s="1"/>
      <c r="AZ509" s="1"/>
      <c r="BA509" s="1"/>
      <c r="BB509" s="1"/>
      <c r="BC509" s="1"/>
      <c r="BD509" s="1"/>
    </row>
    <row r="510" spans="1:56" ht="15" customHeight="1" x14ac:dyDescent="0.25">
      <c r="A510" s="3">
        <v>55</v>
      </c>
      <c r="B510" s="96" t="s">
        <v>184</v>
      </c>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14"/>
      <c r="AR510" s="14"/>
      <c r="AS510" s="14"/>
      <c r="AT510" s="14"/>
      <c r="AU510" s="1"/>
      <c r="AV510" s="1"/>
      <c r="AW510" s="1"/>
      <c r="AX510" s="1"/>
      <c r="AY510" s="1"/>
      <c r="AZ510" s="1"/>
      <c r="BA510" s="1"/>
      <c r="BB510" s="1"/>
      <c r="BC510" s="1"/>
      <c r="BD510" s="1"/>
    </row>
    <row r="511" spans="1:56" ht="15" customHeight="1" x14ac:dyDescent="0.25">
      <c r="A511" s="3"/>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14"/>
      <c r="AR511" s="14"/>
      <c r="AS511" s="14"/>
      <c r="AT511" s="14"/>
      <c r="AU511" s="1"/>
      <c r="AV511" s="1"/>
      <c r="AW511" s="1"/>
      <c r="AX511" s="1"/>
      <c r="AY511" s="1"/>
      <c r="AZ511" s="1"/>
      <c r="BA511" s="1"/>
      <c r="BB511" s="1"/>
      <c r="BC511" s="1"/>
      <c r="BD511" s="1"/>
    </row>
    <row r="512" spans="1:56" ht="2.25" customHeight="1" x14ac:dyDescent="0.25">
      <c r="A512" s="3"/>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
      <c r="AV512" s="1"/>
      <c r="AW512" s="1"/>
      <c r="AX512" s="1"/>
      <c r="AY512" s="1"/>
      <c r="AZ512" s="1"/>
      <c r="BA512" s="1"/>
      <c r="BB512" s="1"/>
      <c r="BC512" s="1"/>
      <c r="BD512" s="1"/>
    </row>
    <row r="513" spans="1:56" ht="15" customHeight="1" x14ac:dyDescent="0.25">
      <c r="A513" s="3">
        <v>56</v>
      </c>
      <c r="B513" s="169" t="s">
        <v>185</v>
      </c>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c r="AO513" s="131"/>
      <c r="AP513" s="131"/>
      <c r="AQ513" s="14"/>
      <c r="AR513" s="14"/>
      <c r="AS513" s="14"/>
      <c r="AT513" s="14"/>
      <c r="AU513" s="1"/>
      <c r="AV513" s="1"/>
      <c r="AW513" s="1"/>
      <c r="AX513" s="1"/>
      <c r="AY513" s="1"/>
      <c r="AZ513" s="1"/>
      <c r="BA513" s="1"/>
      <c r="BB513" s="1"/>
      <c r="BC513" s="1"/>
      <c r="BD513" s="1"/>
    </row>
    <row r="514" spans="1:56" ht="21" hidden="1" customHeight="1" x14ac:dyDescent="0.25">
      <c r="A514" s="3"/>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
      <c r="AV514" s="1"/>
      <c r="AW514" s="1"/>
      <c r="AX514" s="1"/>
      <c r="AY514" s="1"/>
      <c r="AZ514" s="1"/>
      <c r="BA514" s="1"/>
      <c r="BB514" s="1"/>
      <c r="BC514" s="1"/>
      <c r="BD514" s="1"/>
    </row>
    <row r="515" spans="1:56" ht="15" customHeight="1" x14ac:dyDescent="0.25">
      <c r="A515" s="3"/>
      <c r="B515" s="14"/>
      <c r="C515" s="103" t="s">
        <v>186</v>
      </c>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3"/>
      <c r="AL515" s="103"/>
      <c r="AM515" s="103"/>
      <c r="AN515" s="103"/>
      <c r="AO515" s="103"/>
      <c r="AP515" s="103"/>
      <c r="AQ515" s="14"/>
      <c r="AR515" s="14"/>
      <c r="AS515" s="14"/>
      <c r="AT515" s="14"/>
      <c r="AU515" s="1"/>
      <c r="AV515" s="1"/>
      <c r="AW515" s="1"/>
      <c r="AX515" s="1"/>
      <c r="AY515" s="1"/>
      <c r="AZ515" s="1"/>
      <c r="BA515" s="1"/>
      <c r="BB515" s="1"/>
      <c r="BC515" s="1"/>
      <c r="BD515" s="1"/>
    </row>
    <row r="516" spans="1:56" ht="15" hidden="1" customHeight="1" x14ac:dyDescent="0.25">
      <c r="A516" s="3"/>
      <c r="B516" s="17"/>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4"/>
      <c r="AR516" s="14"/>
      <c r="AS516" s="14"/>
      <c r="AT516" s="14"/>
      <c r="AU516" s="1"/>
      <c r="AV516" s="1"/>
      <c r="AW516" s="1"/>
      <c r="AX516" s="1"/>
      <c r="AY516" s="1"/>
      <c r="AZ516" s="1"/>
      <c r="BA516" s="1"/>
      <c r="BB516" s="1"/>
      <c r="BC516" s="1"/>
      <c r="BD516" s="1"/>
    </row>
    <row r="517" spans="1:56" ht="15" customHeight="1" x14ac:dyDescent="0.25">
      <c r="A517" s="3"/>
      <c r="B517" s="14"/>
      <c r="C517" s="103" t="s">
        <v>187</v>
      </c>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4"/>
      <c r="AR517" s="14"/>
      <c r="AS517" s="14"/>
      <c r="AT517" s="14"/>
      <c r="AU517" s="1"/>
      <c r="AV517" s="1"/>
      <c r="AW517" s="1"/>
      <c r="AX517" s="1"/>
      <c r="AY517" s="1"/>
      <c r="AZ517" s="1"/>
      <c r="BA517" s="1"/>
      <c r="BB517" s="1"/>
      <c r="BC517" s="1"/>
      <c r="BD517" s="1"/>
    </row>
    <row r="518" spans="1:56" ht="15" hidden="1" customHeight="1" x14ac:dyDescent="0.25">
      <c r="A518" s="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
      <c r="AV518" s="1"/>
      <c r="AW518" s="1"/>
      <c r="AX518" s="1"/>
      <c r="AY518" s="1"/>
      <c r="AZ518" s="1"/>
      <c r="BA518" s="1"/>
      <c r="BB518" s="1"/>
      <c r="BC518" s="1"/>
      <c r="BD518" s="1"/>
    </row>
    <row r="519" spans="1:56" ht="15" customHeight="1" x14ac:dyDescent="0.25">
      <c r="A519" s="3"/>
      <c r="B519" s="14"/>
      <c r="C519" s="103" t="s">
        <v>188</v>
      </c>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c r="AL519" s="103"/>
      <c r="AM519" s="103"/>
      <c r="AN519" s="103"/>
      <c r="AO519" s="103"/>
      <c r="AP519" s="103"/>
      <c r="AQ519" s="14"/>
      <c r="AR519" s="14"/>
      <c r="AS519" s="14"/>
      <c r="AT519" s="14"/>
      <c r="AU519" s="1"/>
      <c r="AV519" s="1"/>
      <c r="AW519" s="1"/>
      <c r="AX519" s="1"/>
      <c r="AY519" s="1"/>
      <c r="AZ519" s="1"/>
      <c r="BA519" s="1"/>
      <c r="BB519" s="1"/>
      <c r="BC519" s="1"/>
      <c r="BD519" s="1"/>
    </row>
    <row r="520" spans="1:56" ht="15" hidden="1" customHeight="1" x14ac:dyDescent="0.25">
      <c r="A520" s="3"/>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
      <c r="AV520" s="1"/>
      <c r="AW520" s="1"/>
      <c r="AX520" s="1"/>
      <c r="AY520" s="1"/>
      <c r="AZ520" s="1"/>
      <c r="BA520" s="1"/>
      <c r="BB520" s="1"/>
      <c r="BC520" s="1"/>
      <c r="BD520" s="1"/>
    </row>
    <row r="521" spans="1:56" ht="15" customHeight="1" x14ac:dyDescent="0.25">
      <c r="A521" s="3"/>
      <c r="B521" s="14"/>
      <c r="C521" s="103" t="s">
        <v>189</v>
      </c>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c r="AL521" s="103"/>
      <c r="AM521" s="103"/>
      <c r="AN521" s="103"/>
      <c r="AO521" s="103"/>
      <c r="AP521" s="103"/>
      <c r="AQ521" s="14"/>
      <c r="AR521" s="14"/>
      <c r="AS521" s="14"/>
      <c r="AT521" s="14"/>
      <c r="AU521" s="1"/>
      <c r="AV521" s="1"/>
      <c r="AW521" s="1"/>
      <c r="AX521" s="1"/>
      <c r="AY521" s="1"/>
      <c r="AZ521" s="1"/>
      <c r="BA521" s="1"/>
      <c r="BB521" s="1"/>
      <c r="BC521" s="1"/>
      <c r="BD521" s="1"/>
    </row>
    <row r="522" spans="1:56" ht="15" hidden="1" customHeight="1" x14ac:dyDescent="0.25">
      <c r="A522" s="3"/>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
      <c r="AV522" s="1"/>
      <c r="AW522" s="1"/>
      <c r="AX522" s="1"/>
      <c r="AY522" s="1"/>
      <c r="AZ522" s="1"/>
      <c r="BA522" s="1"/>
      <c r="BB522" s="1"/>
      <c r="BC522" s="1"/>
      <c r="BD522" s="1"/>
    </row>
    <row r="523" spans="1:56" ht="15" customHeight="1" x14ac:dyDescent="0.25">
      <c r="A523" s="3"/>
      <c r="B523" s="14"/>
      <c r="C523" s="103" t="s">
        <v>190</v>
      </c>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c r="AL523" s="103"/>
      <c r="AM523" s="103"/>
      <c r="AN523" s="103"/>
      <c r="AO523" s="103"/>
      <c r="AP523" s="103"/>
      <c r="AQ523" s="14"/>
      <c r="AR523" s="14"/>
      <c r="AS523" s="14"/>
      <c r="AT523" s="14"/>
      <c r="AU523" s="1"/>
      <c r="AV523" s="1"/>
      <c r="AW523" s="1"/>
      <c r="AX523" s="1"/>
      <c r="AY523" s="1"/>
      <c r="AZ523" s="1"/>
      <c r="BA523" s="1"/>
      <c r="BB523" s="1"/>
      <c r="BC523" s="1"/>
      <c r="BD523" s="1"/>
    </row>
    <row r="524" spans="1:56" ht="2.25" customHeight="1" x14ac:dyDescent="0.25">
      <c r="A524" s="3"/>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
      <c r="AV524" s="1"/>
      <c r="AW524" s="1"/>
      <c r="AX524" s="1"/>
      <c r="AY524" s="1"/>
      <c r="AZ524" s="1"/>
      <c r="BA524" s="1"/>
      <c r="BB524" s="1"/>
      <c r="BC524" s="1"/>
      <c r="BD524" s="1"/>
    </row>
    <row r="525" spans="1:56" ht="15" customHeight="1" x14ac:dyDescent="0.25">
      <c r="A525" s="3"/>
      <c r="B525" s="14"/>
      <c r="C525" s="103" t="s">
        <v>191</v>
      </c>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c r="AO525" s="103"/>
      <c r="AP525" s="103"/>
      <c r="AQ525" s="14"/>
      <c r="AR525" s="14"/>
      <c r="AS525" s="14"/>
      <c r="AT525" s="14"/>
      <c r="AU525" s="1"/>
      <c r="AV525" s="1"/>
      <c r="AW525" s="1"/>
      <c r="AX525" s="1"/>
      <c r="AY525" s="1"/>
      <c r="AZ525" s="1"/>
      <c r="BA525" s="1"/>
      <c r="BB525" s="1"/>
      <c r="BC525" s="1"/>
      <c r="BD525" s="1"/>
    </row>
    <row r="526" spans="1:56" ht="2.25" customHeight="1" x14ac:dyDescent="0.25">
      <c r="A526" s="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
      <c r="AV526" s="1"/>
      <c r="AW526" s="1"/>
      <c r="AX526" s="1"/>
      <c r="AY526" s="1"/>
      <c r="AZ526" s="1"/>
      <c r="BA526" s="1"/>
      <c r="BB526" s="1"/>
      <c r="BC526" s="1"/>
      <c r="BD526" s="1"/>
    </row>
    <row r="527" spans="1:56" ht="15" customHeight="1" x14ac:dyDescent="0.25">
      <c r="A527" s="3"/>
      <c r="B527" s="14"/>
      <c r="C527" s="91" t="s">
        <v>192</v>
      </c>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c r="AO527" s="91"/>
      <c r="AP527" s="91"/>
      <c r="AQ527" s="14"/>
      <c r="AR527" s="14"/>
      <c r="AS527" s="14"/>
      <c r="AT527" s="14"/>
      <c r="AU527" s="1"/>
      <c r="AV527" s="1"/>
      <c r="AW527" s="1"/>
      <c r="AX527" s="1"/>
      <c r="AY527" s="1"/>
      <c r="AZ527" s="1"/>
      <c r="BA527" s="1"/>
      <c r="BB527" s="1"/>
      <c r="BC527" s="1"/>
      <c r="BD527" s="1"/>
    </row>
    <row r="528" spans="1:56" ht="15" customHeight="1" x14ac:dyDescent="0.25">
      <c r="A528" s="3"/>
      <c r="B528" s="14"/>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c r="AO528" s="91"/>
      <c r="AP528" s="91"/>
      <c r="AQ528" s="14"/>
      <c r="AR528" s="14"/>
      <c r="AS528" s="14"/>
      <c r="AT528" s="14"/>
      <c r="AU528" s="1"/>
      <c r="AV528" s="1"/>
      <c r="AW528" s="1"/>
      <c r="AX528" s="1"/>
      <c r="AY528" s="1"/>
      <c r="AZ528" s="1"/>
      <c r="BA528" s="1"/>
      <c r="BB528" s="1"/>
      <c r="BC528" s="1"/>
      <c r="BD528" s="1"/>
    </row>
    <row r="529" spans="1:56" ht="2.25" customHeight="1" x14ac:dyDescent="0.25">
      <c r="A529" s="3"/>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
      <c r="AV529" s="1"/>
      <c r="AW529" s="1"/>
      <c r="AX529" s="1"/>
      <c r="AY529" s="1"/>
      <c r="AZ529" s="1"/>
      <c r="BA529" s="1"/>
      <c r="BB529" s="1"/>
      <c r="BC529" s="1"/>
      <c r="BD529" s="1"/>
    </row>
    <row r="530" spans="1:56" ht="15" customHeight="1" x14ac:dyDescent="0.25">
      <c r="A530" s="3"/>
      <c r="B530" s="14"/>
      <c r="C530" s="103" t="s">
        <v>193</v>
      </c>
      <c r="D530" s="103"/>
      <c r="E530" s="103"/>
      <c r="F530" s="103"/>
      <c r="G530" s="103"/>
      <c r="H530" s="103"/>
      <c r="I530" s="103"/>
      <c r="J530" s="103"/>
      <c r="K530" s="103"/>
      <c r="L530" s="103"/>
      <c r="M530" s="103"/>
      <c r="N530" s="103"/>
      <c r="O530" s="103"/>
      <c r="P530" s="103"/>
      <c r="Q530" s="103"/>
      <c r="R530" s="103"/>
      <c r="S530" s="103"/>
      <c r="T530" s="103"/>
      <c r="U530" s="103"/>
      <c r="V530" s="103"/>
      <c r="W530" s="103"/>
      <c r="X530" s="103"/>
      <c r="Y530" s="103"/>
      <c r="Z530" s="103"/>
      <c r="AA530" s="103"/>
      <c r="AB530" s="103"/>
      <c r="AC530" s="103"/>
      <c r="AD530" s="103"/>
      <c r="AE530" s="103"/>
      <c r="AF530" s="103"/>
      <c r="AG530" s="103"/>
      <c r="AH530" s="103"/>
      <c r="AI530" s="103"/>
      <c r="AJ530" s="103"/>
      <c r="AK530" s="103"/>
      <c r="AL530" s="103"/>
      <c r="AM530" s="103"/>
      <c r="AN530" s="103"/>
      <c r="AO530" s="103"/>
      <c r="AP530" s="103"/>
      <c r="AQ530" s="14"/>
      <c r="AR530" s="14"/>
      <c r="AS530" s="14"/>
      <c r="AT530" s="14"/>
      <c r="AU530" s="1"/>
      <c r="AV530" s="1"/>
      <c r="AW530" s="1"/>
      <c r="AX530" s="1"/>
      <c r="AY530" s="1"/>
      <c r="AZ530" s="1"/>
      <c r="BA530" s="1"/>
      <c r="BB530" s="1"/>
      <c r="BC530" s="1"/>
      <c r="BD530" s="1"/>
    </row>
    <row r="531" spans="1:56" ht="15" hidden="1" customHeight="1" x14ac:dyDescent="0.25">
      <c r="A531" s="3"/>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
      <c r="AV531" s="1"/>
      <c r="AW531" s="1"/>
      <c r="AX531" s="1"/>
      <c r="AY531" s="1"/>
      <c r="AZ531" s="1"/>
      <c r="BA531" s="1"/>
      <c r="BB531" s="1"/>
      <c r="BC531" s="1"/>
      <c r="BD531" s="1"/>
    </row>
    <row r="532" spans="1:56" ht="15" customHeight="1" x14ac:dyDescent="0.3">
      <c r="A532" s="61"/>
      <c r="B532" s="31"/>
      <c r="C532" s="154" t="s">
        <v>194</v>
      </c>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c r="AC532" s="154"/>
      <c r="AD532" s="154"/>
      <c r="AE532" s="154"/>
      <c r="AF532" s="154"/>
      <c r="AG532" s="154"/>
      <c r="AH532" s="154"/>
      <c r="AI532" s="154"/>
      <c r="AJ532" s="154"/>
      <c r="AK532" s="154"/>
      <c r="AL532" s="154"/>
      <c r="AM532" s="154"/>
      <c r="AN532" s="154"/>
      <c r="AO532" s="154"/>
      <c r="AP532" s="154"/>
      <c r="AQ532" s="31"/>
      <c r="AR532" s="31"/>
      <c r="AS532" s="31"/>
      <c r="AT532" s="31"/>
      <c r="AU532" s="1"/>
      <c r="AV532" s="1"/>
      <c r="AW532" s="1"/>
      <c r="AX532" s="1"/>
      <c r="AY532" s="1"/>
      <c r="AZ532" s="1"/>
      <c r="BA532" s="1"/>
      <c r="BB532" s="1"/>
      <c r="BC532" s="1"/>
      <c r="BD532" s="1"/>
    </row>
    <row r="533" spans="1:56" ht="15" hidden="1" customHeight="1" x14ac:dyDescent="0.3">
      <c r="A533" s="6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1"/>
      <c r="AV533" s="1"/>
      <c r="AW533" s="1"/>
      <c r="AX533" s="1"/>
      <c r="AY533" s="1"/>
      <c r="AZ533" s="1"/>
      <c r="BA533" s="1"/>
      <c r="BB533" s="1"/>
      <c r="BC533" s="1"/>
      <c r="BD533" s="1"/>
    </row>
    <row r="534" spans="1:56" ht="15" customHeight="1" x14ac:dyDescent="0.25">
      <c r="A534" s="3"/>
      <c r="B534" s="14"/>
      <c r="C534" s="103" t="s">
        <v>195</v>
      </c>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3"/>
      <c r="AL534" s="103"/>
      <c r="AM534" s="103"/>
      <c r="AN534" s="103"/>
      <c r="AO534" s="103"/>
      <c r="AP534" s="103"/>
      <c r="AQ534" s="14"/>
      <c r="AR534" s="14"/>
      <c r="AS534" s="14"/>
      <c r="AT534" s="14"/>
      <c r="AU534" s="1"/>
      <c r="AV534" s="1"/>
      <c r="AW534" s="1"/>
      <c r="AX534" s="1"/>
      <c r="AY534" s="1"/>
      <c r="AZ534" s="1"/>
      <c r="BA534" s="1"/>
      <c r="BB534" s="1"/>
      <c r="BC534" s="1"/>
      <c r="BD534" s="1"/>
    </row>
    <row r="535" spans="1:56" ht="15" hidden="1" customHeight="1" x14ac:dyDescent="0.25">
      <c r="A535" s="3"/>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
      <c r="AV535" s="1"/>
      <c r="AW535" s="1"/>
      <c r="AX535" s="1"/>
      <c r="AY535" s="1"/>
      <c r="AZ535" s="1"/>
      <c r="BA535" s="1"/>
      <c r="BB535" s="1"/>
      <c r="BC535" s="1"/>
      <c r="BD535" s="1"/>
    </row>
    <row r="536" spans="1:56" ht="15" customHeight="1" x14ac:dyDescent="0.25">
      <c r="A536" s="3"/>
      <c r="B536" s="14"/>
      <c r="C536" s="103" t="s">
        <v>196</v>
      </c>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4"/>
      <c r="AR536" s="14"/>
      <c r="AS536" s="14"/>
      <c r="AT536" s="14"/>
      <c r="AU536" s="1"/>
      <c r="AV536" s="1"/>
      <c r="AW536" s="1"/>
      <c r="AX536" s="1"/>
      <c r="AY536" s="1"/>
      <c r="AZ536" s="1"/>
      <c r="BA536" s="1"/>
      <c r="BB536" s="1"/>
      <c r="BC536" s="1"/>
      <c r="BD536" s="1"/>
    </row>
    <row r="537" spans="1:56" ht="2.25" customHeight="1" x14ac:dyDescent="0.25">
      <c r="A537" s="3"/>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
      <c r="AV537" s="1"/>
      <c r="AW537" s="1"/>
      <c r="AX537" s="1"/>
      <c r="AY537" s="1"/>
      <c r="AZ537" s="1"/>
      <c r="BA537" s="1"/>
      <c r="BB537" s="1"/>
      <c r="BC537" s="1"/>
      <c r="BD537" s="1"/>
    </row>
    <row r="538" spans="1:56" ht="15" customHeight="1" x14ac:dyDescent="0.25">
      <c r="A538" s="3"/>
      <c r="B538" s="14"/>
      <c r="C538" s="103" t="s">
        <v>197</v>
      </c>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3"/>
      <c r="AL538" s="103"/>
      <c r="AM538" s="103"/>
      <c r="AN538" s="103"/>
      <c r="AO538" s="103"/>
      <c r="AP538" s="103"/>
      <c r="AQ538" s="14"/>
      <c r="AR538" s="14"/>
      <c r="AS538" s="14"/>
      <c r="AT538" s="14"/>
      <c r="AU538" s="1"/>
      <c r="AV538" s="1"/>
      <c r="AW538" s="1"/>
      <c r="AX538" s="1"/>
      <c r="AY538" s="1"/>
      <c r="AZ538" s="1"/>
      <c r="BA538" s="1"/>
      <c r="BB538" s="1"/>
      <c r="BC538" s="1"/>
      <c r="BD538" s="1"/>
    </row>
    <row r="539" spans="1:56" ht="15" hidden="1" customHeight="1" x14ac:dyDescent="0.25">
      <c r="A539" s="3"/>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
      <c r="AV539" s="1"/>
      <c r="AW539" s="1"/>
      <c r="AX539" s="1"/>
      <c r="AY539" s="1"/>
      <c r="AZ539" s="1"/>
      <c r="BA539" s="1"/>
      <c r="BB539" s="1"/>
      <c r="BC539" s="1"/>
      <c r="BD539" s="1"/>
    </row>
    <row r="540" spans="1:56" ht="30" customHeight="1" x14ac:dyDescent="0.25">
      <c r="A540" s="3"/>
      <c r="B540" s="14"/>
      <c r="C540" s="107" t="s">
        <v>198</v>
      </c>
      <c r="D540" s="272"/>
      <c r="E540" s="272"/>
      <c r="F540" s="272"/>
      <c r="G540" s="272"/>
      <c r="H540" s="272"/>
      <c r="I540" s="272"/>
      <c r="J540" s="272"/>
      <c r="K540" s="272"/>
      <c r="L540" s="272"/>
      <c r="M540" s="272"/>
      <c r="N540" s="272"/>
      <c r="O540" s="272"/>
      <c r="P540" s="272"/>
      <c r="Q540" s="272"/>
      <c r="R540" s="272"/>
      <c r="S540" s="272"/>
      <c r="T540" s="272"/>
      <c r="U540" s="272"/>
      <c r="V540" s="272"/>
      <c r="W540" s="272"/>
      <c r="X540" s="272"/>
      <c r="Y540" s="272"/>
      <c r="Z540" s="272"/>
      <c r="AA540" s="272"/>
      <c r="AB540" s="272"/>
      <c r="AC540" s="272"/>
      <c r="AD540" s="272"/>
      <c r="AE540" s="272"/>
      <c r="AF540" s="272"/>
      <c r="AG540" s="272"/>
      <c r="AH540" s="272"/>
      <c r="AI540" s="272"/>
      <c r="AJ540" s="272"/>
      <c r="AK540" s="272"/>
      <c r="AL540" s="272"/>
      <c r="AM540" s="272"/>
      <c r="AN540" s="272"/>
      <c r="AO540" s="272"/>
      <c r="AP540" s="272"/>
      <c r="AQ540" s="14"/>
      <c r="AR540" s="14"/>
      <c r="AS540" s="14"/>
      <c r="AT540" s="14"/>
      <c r="AU540" s="1"/>
      <c r="AV540" s="1"/>
      <c r="AW540" s="1"/>
      <c r="AX540" s="1"/>
      <c r="AY540" s="1"/>
      <c r="AZ540" s="1"/>
      <c r="BA540" s="1"/>
      <c r="BB540" s="1"/>
      <c r="BC540" s="1"/>
      <c r="BD540" s="1"/>
    </row>
    <row r="541" spans="1:56" ht="2.25" customHeight="1" x14ac:dyDescent="0.25">
      <c r="A541" s="3"/>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
      <c r="AV541" s="1"/>
      <c r="AW541" s="1"/>
      <c r="AX541" s="1"/>
      <c r="AY541" s="1"/>
      <c r="AZ541" s="1"/>
      <c r="BA541" s="1"/>
      <c r="BB541" s="1"/>
      <c r="BC541" s="1"/>
      <c r="BD541" s="1"/>
    </row>
    <row r="542" spans="1:56" ht="15" customHeight="1" x14ac:dyDescent="0.25">
      <c r="A542" s="3"/>
      <c r="B542" s="14"/>
      <c r="C542" s="103" t="s">
        <v>199</v>
      </c>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3"/>
      <c r="AL542" s="103"/>
      <c r="AM542" s="103"/>
      <c r="AN542" s="103"/>
      <c r="AO542" s="103"/>
      <c r="AP542" s="103"/>
      <c r="AQ542" s="14"/>
      <c r="AR542" s="14"/>
      <c r="AS542" s="14"/>
      <c r="AT542" s="14"/>
      <c r="AU542" s="1"/>
      <c r="AV542" s="1"/>
      <c r="AW542" s="1"/>
      <c r="AX542" s="1"/>
      <c r="AY542" s="1"/>
      <c r="AZ542" s="1"/>
      <c r="BA542" s="1"/>
      <c r="BB542" s="1"/>
      <c r="BC542" s="1"/>
      <c r="BD542" s="1"/>
    </row>
    <row r="543" spans="1:56" ht="15" hidden="1" customHeight="1" x14ac:dyDescent="0.25">
      <c r="A543" s="3"/>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
      <c r="AV543" s="1"/>
      <c r="AW543" s="1"/>
      <c r="AX543" s="1"/>
      <c r="AY543" s="1"/>
      <c r="AZ543" s="1"/>
      <c r="BA543" s="1"/>
      <c r="BB543" s="1"/>
      <c r="BC543" s="1"/>
      <c r="BD543" s="1"/>
    </row>
    <row r="544" spans="1:56" ht="30" customHeight="1" x14ac:dyDescent="0.25">
      <c r="A544" s="3"/>
      <c r="B544" s="27"/>
      <c r="C544" s="107" t="s">
        <v>200</v>
      </c>
      <c r="D544" s="272"/>
      <c r="E544" s="272"/>
      <c r="F544" s="272"/>
      <c r="G544" s="272"/>
      <c r="H544" s="272"/>
      <c r="I544" s="272"/>
      <c r="J544" s="272"/>
      <c r="K544" s="272"/>
      <c r="L544" s="272"/>
      <c r="M544" s="272"/>
      <c r="N544" s="272"/>
      <c r="O544" s="272"/>
      <c r="P544" s="272"/>
      <c r="Q544" s="272"/>
      <c r="R544" s="272"/>
      <c r="S544" s="272"/>
      <c r="T544" s="272"/>
      <c r="U544" s="272"/>
      <c r="V544" s="272"/>
      <c r="W544" s="272"/>
      <c r="X544" s="272"/>
      <c r="Y544" s="272"/>
      <c r="Z544" s="272"/>
      <c r="AA544" s="272"/>
      <c r="AB544" s="272"/>
      <c r="AC544" s="272"/>
      <c r="AD544" s="272"/>
      <c r="AE544" s="272"/>
      <c r="AF544" s="272"/>
      <c r="AG544" s="272"/>
      <c r="AH544" s="272"/>
      <c r="AI544" s="272"/>
      <c r="AJ544" s="272"/>
      <c r="AK544" s="272"/>
      <c r="AL544" s="272"/>
      <c r="AM544" s="272"/>
      <c r="AN544" s="272"/>
      <c r="AO544" s="272"/>
      <c r="AP544" s="272"/>
      <c r="AQ544" s="27"/>
      <c r="AR544" s="27"/>
      <c r="AS544" s="27"/>
      <c r="AT544" s="27"/>
      <c r="AU544" s="1"/>
      <c r="AV544" s="1"/>
      <c r="AW544" s="1"/>
      <c r="AX544" s="1"/>
      <c r="AY544" s="1"/>
      <c r="AZ544" s="1"/>
      <c r="BA544" s="1"/>
      <c r="BB544" s="1"/>
      <c r="BC544" s="1"/>
      <c r="BD544" s="1"/>
    </row>
    <row r="545" spans="1:56" ht="15" customHeight="1" x14ac:dyDescent="0.25">
      <c r="A545" s="3"/>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
      <c r="AV545" s="1"/>
      <c r="AW545" s="1"/>
      <c r="AX545" s="1"/>
      <c r="AY545" s="1"/>
      <c r="AZ545" s="1"/>
      <c r="BA545" s="1"/>
      <c r="BB545" s="1"/>
      <c r="BC545" s="1"/>
      <c r="BD545" s="1"/>
    </row>
    <row r="546" spans="1:56" ht="15" customHeight="1" x14ac:dyDescent="0.25">
      <c r="A546" s="20"/>
      <c r="B546" s="104" t="s">
        <v>201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4"/>
      <c r="AL546" s="104"/>
      <c r="AM546" s="104"/>
      <c r="AN546" s="104"/>
      <c r="AO546" s="104"/>
      <c r="AP546" s="105"/>
      <c r="AQ546" s="14"/>
      <c r="AR546" s="14"/>
      <c r="AS546" s="14"/>
      <c r="AT546" s="14"/>
      <c r="AU546" s="1"/>
      <c r="AV546" s="1"/>
      <c r="AW546" s="1"/>
      <c r="AX546" s="1"/>
      <c r="AY546" s="1"/>
      <c r="AZ546" s="1"/>
      <c r="BA546" s="1"/>
      <c r="BB546" s="1"/>
      <c r="BC546" s="1"/>
      <c r="BD546" s="1"/>
    </row>
    <row r="547" spans="1:56" ht="15" customHeight="1" x14ac:dyDescent="0.25">
      <c r="A547" s="20"/>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
      <c r="AV547" s="1"/>
      <c r="AW547" s="1"/>
      <c r="AX547" s="1"/>
      <c r="AY547" s="1"/>
      <c r="AZ547" s="1"/>
      <c r="BA547" s="1"/>
      <c r="BB547" s="1"/>
      <c r="BC547" s="1"/>
      <c r="BD547" s="1"/>
    </row>
    <row r="548" spans="1:56" ht="30" customHeight="1" x14ac:dyDescent="0.25">
      <c r="A548" s="3">
        <v>57</v>
      </c>
      <c r="B548" s="106" t="s">
        <v>202</v>
      </c>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6"/>
      <c r="AL548" s="106"/>
      <c r="AM548" s="106"/>
      <c r="AN548" s="106"/>
      <c r="AO548" s="106"/>
      <c r="AP548" s="106"/>
      <c r="AQ548" s="14"/>
      <c r="AR548" s="14"/>
      <c r="AS548" s="14"/>
      <c r="AT548" s="14"/>
      <c r="AU548" s="1"/>
      <c r="AV548" s="1"/>
      <c r="AW548" s="1"/>
      <c r="AX548" s="1"/>
      <c r="AY548" s="1"/>
      <c r="AZ548" s="1"/>
      <c r="BA548" s="1"/>
      <c r="BB548" s="1"/>
      <c r="BC548" s="1"/>
      <c r="BD548" s="1"/>
    </row>
    <row r="549" spans="1:56" ht="15" customHeight="1" x14ac:dyDescent="0.25">
      <c r="A549" s="3"/>
      <c r="B549" s="96" t="s">
        <v>203</v>
      </c>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14"/>
      <c r="AR549" s="14"/>
      <c r="AS549" s="14"/>
      <c r="AT549" s="14"/>
      <c r="AU549" s="1"/>
      <c r="AV549" s="1"/>
      <c r="AW549" s="1"/>
      <c r="AX549" s="1"/>
      <c r="AY549" s="1"/>
      <c r="AZ549" s="1"/>
      <c r="BA549" s="1"/>
      <c r="BB549" s="1"/>
      <c r="BC549" s="1"/>
      <c r="BD549" s="1"/>
    </row>
    <row r="550" spans="1:56" ht="2.25" customHeight="1" x14ac:dyDescent="0.25">
      <c r="A550" s="20"/>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
      <c r="AV550" s="1"/>
      <c r="AW550" s="1"/>
      <c r="AX550" s="1"/>
      <c r="AY550" s="1"/>
      <c r="AZ550" s="1"/>
      <c r="BA550" s="1"/>
      <c r="BB550" s="1"/>
      <c r="BC550" s="1"/>
      <c r="BD550" s="1"/>
    </row>
    <row r="551" spans="1:56" ht="15" customHeight="1" x14ac:dyDescent="0.3">
      <c r="A551" s="20"/>
      <c r="B551" s="135" t="s">
        <v>204</v>
      </c>
      <c r="C551" s="135"/>
      <c r="D551" s="135"/>
      <c r="E551" s="135"/>
      <c r="F551" s="135"/>
      <c r="G551" s="135"/>
      <c r="H551" s="135"/>
      <c r="I551" s="135"/>
      <c r="J551" s="135"/>
      <c r="K551" s="135"/>
      <c r="L551" s="135"/>
      <c r="M551" s="135"/>
      <c r="N551" s="14"/>
      <c r="O551" s="283" t="s">
        <v>54</v>
      </c>
      <c r="P551" s="284"/>
      <c r="Q551" s="71"/>
      <c r="R551" s="71"/>
      <c r="S551" s="14"/>
      <c r="T551" s="283" t="s">
        <v>55</v>
      </c>
      <c r="U551" s="283"/>
      <c r="V551" s="284"/>
      <c r="W551" s="71"/>
      <c r="X551" s="71"/>
      <c r="Y551" s="26"/>
      <c r="Z551" s="283" t="s">
        <v>56</v>
      </c>
      <c r="AA551" s="283"/>
      <c r="AB551" s="71"/>
      <c r="AC551" s="71"/>
      <c r="AD551" s="71"/>
      <c r="AE551" s="71"/>
      <c r="AF551" s="14"/>
      <c r="AG551" s="14"/>
      <c r="AH551" s="14"/>
      <c r="AI551" s="14"/>
      <c r="AJ551" s="14"/>
      <c r="AK551" s="14"/>
      <c r="AL551" s="14"/>
      <c r="AM551" s="14"/>
      <c r="AN551" s="14"/>
      <c r="AO551" s="14"/>
      <c r="AP551" s="14"/>
      <c r="AQ551" s="14"/>
      <c r="AR551" s="14"/>
      <c r="AS551" s="14"/>
      <c r="AT551" s="14"/>
      <c r="AU551" s="1"/>
      <c r="AV551" s="1"/>
      <c r="AW551" s="1"/>
      <c r="AX551" s="1"/>
      <c r="AY551" s="1"/>
      <c r="AZ551" s="1"/>
      <c r="BA551" s="1"/>
      <c r="BB551" s="1"/>
      <c r="BC551" s="1"/>
      <c r="BD551" s="1"/>
    </row>
    <row r="552" spans="1:56" ht="2.25" customHeight="1" x14ac:dyDescent="0.25">
      <c r="A552" s="20"/>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
      <c r="AV552" s="1"/>
      <c r="AW552" s="1"/>
      <c r="AX552" s="1"/>
      <c r="AY552" s="1"/>
      <c r="AZ552" s="1"/>
      <c r="BA552" s="1"/>
      <c r="BB552" s="1"/>
      <c r="BC552" s="1"/>
      <c r="BD552" s="1"/>
    </row>
    <row r="553" spans="1:56" ht="15" customHeight="1" x14ac:dyDescent="0.25">
      <c r="A553" s="20"/>
      <c r="B553" s="288" t="s">
        <v>205</v>
      </c>
      <c r="C553" s="288"/>
      <c r="D553" s="288"/>
      <c r="E553" s="288"/>
      <c r="F553" s="288"/>
      <c r="G553" s="288"/>
      <c r="H553" s="288"/>
      <c r="I553" s="288"/>
      <c r="J553" s="288"/>
      <c r="K553" s="288"/>
      <c r="L553" s="288"/>
      <c r="M553" s="288"/>
      <c r="N553" s="14"/>
      <c r="O553" s="273"/>
      <c r="P553" s="274"/>
      <c r="Q553" s="274"/>
      <c r="R553" s="274"/>
      <c r="S553" s="274"/>
      <c r="T553" s="274"/>
      <c r="U553" s="274"/>
      <c r="V553" s="274"/>
      <c r="W553" s="274"/>
      <c r="X553" s="274"/>
      <c r="Y553" s="274"/>
      <c r="Z553" s="274"/>
      <c r="AA553" s="274"/>
      <c r="AB553" s="274"/>
      <c r="AC553" s="274"/>
      <c r="AD553" s="274"/>
      <c r="AE553" s="274"/>
      <c r="AF553" s="274"/>
      <c r="AG553" s="274"/>
      <c r="AH553" s="275"/>
      <c r="AI553" s="14"/>
      <c r="AJ553" s="14"/>
      <c r="AK553" s="14"/>
      <c r="AL553" s="14"/>
      <c r="AM553" s="14"/>
      <c r="AN553" s="14"/>
      <c r="AO553" s="14"/>
      <c r="AP553" s="14"/>
      <c r="AQ553" s="14"/>
      <c r="AR553" s="14"/>
      <c r="AS553" s="14"/>
      <c r="AT553" s="14"/>
      <c r="AU553" s="1"/>
      <c r="AV553" s="1"/>
      <c r="AW553" s="1"/>
      <c r="AX553" s="1"/>
      <c r="AY553" s="1"/>
      <c r="AZ553" s="1"/>
      <c r="BA553" s="1"/>
      <c r="BB553" s="1"/>
      <c r="BC553" s="1"/>
      <c r="BD553" s="1"/>
    </row>
    <row r="554" spans="1:56" ht="15" customHeight="1" x14ac:dyDescent="0.25">
      <c r="A554" s="20"/>
      <c r="B554" s="288"/>
      <c r="C554" s="288"/>
      <c r="D554" s="288"/>
      <c r="E554" s="288"/>
      <c r="F554" s="288"/>
      <c r="G554" s="288"/>
      <c r="H554" s="288"/>
      <c r="I554" s="288"/>
      <c r="J554" s="288"/>
      <c r="K554" s="288"/>
      <c r="L554" s="288"/>
      <c r="M554" s="288"/>
      <c r="N554" s="14"/>
      <c r="O554" s="276"/>
      <c r="P554" s="277"/>
      <c r="Q554" s="277"/>
      <c r="R554" s="277"/>
      <c r="S554" s="277"/>
      <c r="T554" s="277"/>
      <c r="U554" s="277"/>
      <c r="V554" s="277"/>
      <c r="W554" s="277"/>
      <c r="X554" s="277"/>
      <c r="Y554" s="277"/>
      <c r="Z554" s="277"/>
      <c r="AA554" s="277"/>
      <c r="AB554" s="277"/>
      <c r="AC554" s="277"/>
      <c r="AD554" s="277"/>
      <c r="AE554" s="277"/>
      <c r="AF554" s="277"/>
      <c r="AG554" s="277"/>
      <c r="AH554" s="278"/>
      <c r="AI554" s="14"/>
      <c r="AJ554" s="14"/>
      <c r="AK554" s="14"/>
      <c r="AL554" s="14"/>
      <c r="AM554" s="14"/>
      <c r="AN554" s="14"/>
      <c r="AO554" s="14"/>
      <c r="AP554" s="14"/>
      <c r="AQ554" s="14"/>
      <c r="AR554" s="14"/>
      <c r="AS554" s="14"/>
      <c r="AT554" s="14"/>
      <c r="AU554" s="1"/>
      <c r="AV554" s="1"/>
      <c r="AW554" s="1"/>
      <c r="AX554" s="1"/>
      <c r="AY554" s="1"/>
      <c r="AZ554" s="1"/>
      <c r="BA554" s="1"/>
      <c r="BB554" s="1"/>
      <c r="BC554" s="1"/>
      <c r="BD554" s="1"/>
    </row>
    <row r="555" spans="1:56" ht="15" customHeight="1" x14ac:dyDescent="0.25">
      <c r="A555" s="20"/>
      <c r="B555" s="288"/>
      <c r="C555" s="288"/>
      <c r="D555" s="288"/>
      <c r="E555" s="288"/>
      <c r="F555" s="288"/>
      <c r="G555" s="288"/>
      <c r="H555" s="288"/>
      <c r="I555" s="288"/>
      <c r="J555" s="288"/>
      <c r="K555" s="288"/>
      <c r="L555" s="288"/>
      <c r="M555" s="288"/>
      <c r="N555" s="14"/>
      <c r="O555" s="276"/>
      <c r="P555" s="277"/>
      <c r="Q555" s="277"/>
      <c r="R555" s="277"/>
      <c r="S555" s="277"/>
      <c r="T555" s="277"/>
      <c r="U555" s="277"/>
      <c r="V555" s="277"/>
      <c r="W555" s="277"/>
      <c r="X555" s="277"/>
      <c r="Y555" s="277"/>
      <c r="Z555" s="277"/>
      <c r="AA555" s="277"/>
      <c r="AB555" s="277"/>
      <c r="AC555" s="277"/>
      <c r="AD555" s="277"/>
      <c r="AE555" s="277"/>
      <c r="AF555" s="277"/>
      <c r="AG555" s="277"/>
      <c r="AH555" s="278"/>
      <c r="AI555" s="14"/>
      <c r="AJ555" s="14"/>
      <c r="AK555" s="14"/>
      <c r="AL555" s="14"/>
      <c r="AM555" s="14"/>
      <c r="AN555" s="14"/>
      <c r="AO555" s="14"/>
      <c r="AP555" s="14"/>
      <c r="AQ555" s="14"/>
      <c r="AR555" s="14"/>
      <c r="AS555" s="14"/>
      <c r="AT555" s="14"/>
      <c r="AU555" s="1"/>
      <c r="AV555" s="1"/>
      <c r="AW555" s="1"/>
      <c r="AX555" s="1"/>
      <c r="AY555" s="1"/>
      <c r="AZ555" s="1"/>
      <c r="BA555" s="1"/>
      <c r="BB555" s="1"/>
      <c r="BC555" s="1"/>
      <c r="BD555" s="1"/>
    </row>
    <row r="556" spans="1:56" ht="15" customHeight="1" x14ac:dyDescent="0.25">
      <c r="A556" s="20"/>
      <c r="B556" s="288"/>
      <c r="C556" s="288"/>
      <c r="D556" s="288"/>
      <c r="E556" s="288"/>
      <c r="F556" s="288"/>
      <c r="G556" s="288"/>
      <c r="H556" s="288"/>
      <c r="I556" s="288"/>
      <c r="J556" s="288"/>
      <c r="K556" s="288"/>
      <c r="L556" s="288"/>
      <c r="M556" s="288"/>
      <c r="N556" s="14"/>
      <c r="O556" s="276"/>
      <c r="P556" s="277"/>
      <c r="Q556" s="277"/>
      <c r="R556" s="277"/>
      <c r="S556" s="277"/>
      <c r="T556" s="277"/>
      <c r="U556" s="277"/>
      <c r="V556" s="277"/>
      <c r="W556" s="277"/>
      <c r="X556" s="277"/>
      <c r="Y556" s="277"/>
      <c r="Z556" s="277"/>
      <c r="AA556" s="277"/>
      <c r="AB556" s="277"/>
      <c r="AC556" s="277"/>
      <c r="AD556" s="277"/>
      <c r="AE556" s="277"/>
      <c r="AF556" s="277"/>
      <c r="AG556" s="277"/>
      <c r="AH556" s="278"/>
      <c r="AI556" s="14"/>
      <c r="AJ556" s="14"/>
      <c r="AK556" s="14"/>
      <c r="AL556" s="14"/>
      <c r="AM556" s="14"/>
      <c r="AN556" s="14"/>
      <c r="AO556" s="14"/>
      <c r="AP556" s="14"/>
      <c r="AQ556" s="14"/>
      <c r="AR556" s="14"/>
      <c r="AS556" s="14"/>
      <c r="AT556" s="14"/>
      <c r="AU556" s="1"/>
      <c r="AV556" s="1"/>
      <c r="AW556" s="1"/>
      <c r="AX556" s="1"/>
      <c r="AY556" s="1"/>
      <c r="AZ556" s="1"/>
      <c r="BA556" s="1"/>
      <c r="BB556" s="1"/>
      <c r="BC556" s="1"/>
      <c r="BD556" s="1"/>
    </row>
    <row r="557" spans="1:56" ht="15" customHeight="1" x14ac:dyDescent="0.25">
      <c r="A557" s="20"/>
      <c r="B557" s="288"/>
      <c r="C557" s="288"/>
      <c r="D557" s="288"/>
      <c r="E557" s="288"/>
      <c r="F557" s="288"/>
      <c r="G557" s="288"/>
      <c r="H557" s="288"/>
      <c r="I557" s="288"/>
      <c r="J557" s="288"/>
      <c r="K557" s="288"/>
      <c r="L557" s="288"/>
      <c r="M557" s="288"/>
      <c r="N557" s="14"/>
      <c r="O557" s="279"/>
      <c r="P557" s="280"/>
      <c r="Q557" s="280"/>
      <c r="R557" s="280"/>
      <c r="S557" s="280"/>
      <c r="T557" s="280"/>
      <c r="U557" s="280"/>
      <c r="V557" s="280"/>
      <c r="W557" s="280"/>
      <c r="X557" s="280"/>
      <c r="Y557" s="280"/>
      <c r="Z557" s="280"/>
      <c r="AA557" s="280"/>
      <c r="AB557" s="280"/>
      <c r="AC557" s="280"/>
      <c r="AD557" s="280"/>
      <c r="AE557" s="280"/>
      <c r="AF557" s="280"/>
      <c r="AG557" s="280"/>
      <c r="AH557" s="281"/>
      <c r="AI557" s="14"/>
      <c r="AJ557" s="14"/>
      <c r="AK557" s="14"/>
      <c r="AL557" s="14"/>
      <c r="AM557" s="14"/>
      <c r="AN557" s="14"/>
      <c r="AO557" s="14"/>
      <c r="AP557" s="14"/>
      <c r="AQ557" s="14"/>
      <c r="AR557" s="14"/>
      <c r="AS557" s="14"/>
      <c r="AT557" s="14"/>
      <c r="AU557" s="1"/>
      <c r="AV557" s="1"/>
      <c r="AW557" s="1"/>
      <c r="AX557" s="1"/>
      <c r="AY557" s="1"/>
      <c r="AZ557" s="1"/>
      <c r="BA557" s="1"/>
      <c r="BB557" s="1"/>
      <c r="BC557" s="1"/>
      <c r="BD557" s="1"/>
    </row>
    <row r="558" spans="1:56" ht="2.25" customHeight="1" x14ac:dyDescent="0.25">
      <c r="A558" s="20"/>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
      <c r="AV558" s="1"/>
      <c r="AW558" s="1"/>
      <c r="AX558" s="1"/>
      <c r="AY558" s="1"/>
      <c r="AZ558" s="1"/>
      <c r="BA558" s="1"/>
      <c r="BB558" s="1"/>
      <c r="BC558" s="1"/>
      <c r="BD558" s="1"/>
    </row>
    <row r="559" spans="1:56" ht="15" customHeight="1" x14ac:dyDescent="0.25">
      <c r="A559" s="20"/>
      <c r="B559" s="85" t="s">
        <v>61</v>
      </c>
      <c r="C559" s="85"/>
      <c r="D559" s="85"/>
      <c r="E559" s="85"/>
      <c r="F559" s="85"/>
      <c r="G559" s="85"/>
      <c r="H559" s="85"/>
      <c r="I559" s="85"/>
      <c r="J559" s="85"/>
      <c r="K559" s="85"/>
      <c r="L559" s="85"/>
      <c r="M559" s="85"/>
      <c r="N559" s="14"/>
      <c r="O559" s="282"/>
      <c r="P559" s="206"/>
      <c r="Q559" s="206"/>
      <c r="R559" s="206"/>
      <c r="S559" s="206"/>
      <c r="T559" s="206"/>
      <c r="U559" s="206"/>
      <c r="V559" s="206"/>
      <c r="W559" s="206"/>
      <c r="X559" s="206"/>
      <c r="Y559" s="206"/>
      <c r="Z559" s="206"/>
      <c r="AA559" s="206"/>
      <c r="AB559" s="206"/>
      <c r="AC559" s="206"/>
      <c r="AD559" s="206"/>
      <c r="AE559" s="206"/>
      <c r="AF559" s="206"/>
      <c r="AG559" s="206"/>
      <c r="AH559" s="207"/>
      <c r="AI559" s="14"/>
      <c r="AJ559" s="14"/>
      <c r="AK559" s="14"/>
      <c r="AL559" s="14"/>
      <c r="AM559" s="14"/>
      <c r="AN559" s="14"/>
      <c r="AO559" s="14"/>
      <c r="AP559" s="14"/>
      <c r="AQ559" s="14"/>
      <c r="AR559" s="14"/>
      <c r="AS559" s="14"/>
      <c r="AT559" s="14"/>
      <c r="AU559" s="1"/>
      <c r="AV559" s="1"/>
      <c r="AW559" s="1"/>
      <c r="AX559" s="1"/>
      <c r="AY559" s="1"/>
      <c r="AZ559" s="1"/>
      <c r="BA559" s="1"/>
      <c r="BB559" s="1"/>
      <c r="BC559" s="1"/>
      <c r="BD559" s="1"/>
    </row>
    <row r="560" spans="1:56" ht="2.25" customHeight="1" x14ac:dyDescent="0.25">
      <c r="A560" s="14"/>
      <c r="B560" s="14"/>
      <c r="C560" s="14"/>
      <c r="D560" s="14"/>
      <c r="E560" s="14"/>
      <c r="F560" s="14"/>
      <c r="G560" s="14"/>
      <c r="H560" s="14"/>
      <c r="I560" s="14"/>
      <c r="J560" s="14"/>
      <c r="K560" s="14"/>
      <c r="L560" s="14"/>
      <c r="M560" s="14"/>
      <c r="N560" s="14"/>
      <c r="O560" s="14"/>
      <c r="P560" s="14"/>
      <c r="Q560" s="14"/>
      <c r="R560" s="14"/>
      <c r="S560" s="14"/>
      <c r="T560" s="73"/>
      <c r="U560" s="73"/>
      <c r="V560" s="73"/>
      <c r="W560" s="73"/>
      <c r="X560" s="73"/>
      <c r="Y560" s="73"/>
      <c r="Z560" s="73"/>
      <c r="AA560" s="73"/>
      <c r="AB560" s="73"/>
      <c r="AC560" s="73"/>
      <c r="AD560" s="73"/>
      <c r="AE560" s="73"/>
      <c r="AF560" s="73"/>
      <c r="AG560" s="73"/>
      <c r="AH560" s="74"/>
      <c r="AI560" s="14"/>
      <c r="AJ560" s="14"/>
      <c r="AK560" s="14"/>
      <c r="AL560" s="14"/>
      <c r="AM560" s="14"/>
      <c r="AN560" s="14"/>
      <c r="AO560" s="14"/>
      <c r="AP560" s="14"/>
      <c r="AQ560" s="14"/>
      <c r="AR560" s="14"/>
      <c r="AS560" s="14"/>
      <c r="AT560" s="14"/>
      <c r="AU560" s="1"/>
      <c r="AV560" s="1"/>
      <c r="AW560" s="1"/>
      <c r="AX560" s="1"/>
      <c r="AY560" s="1"/>
      <c r="AZ560" s="1"/>
      <c r="BA560" s="1"/>
      <c r="BB560" s="1"/>
      <c r="BC560" s="1"/>
      <c r="BD560" s="1"/>
    </row>
    <row r="561" spans="1:56" ht="15" customHeight="1" x14ac:dyDescent="0.25">
      <c r="A561" s="20"/>
      <c r="B561" s="85" t="s">
        <v>206</v>
      </c>
      <c r="C561" s="85"/>
      <c r="D561" s="85"/>
      <c r="E561" s="85"/>
      <c r="F561" s="85"/>
      <c r="G561" s="85"/>
      <c r="H561" s="85"/>
      <c r="I561" s="85"/>
      <c r="J561" s="85"/>
      <c r="K561" s="85"/>
      <c r="L561" s="85"/>
      <c r="M561" s="85"/>
      <c r="N561" s="14"/>
      <c r="O561" s="282"/>
      <c r="P561" s="206"/>
      <c r="Q561" s="206"/>
      <c r="R561" s="206"/>
      <c r="S561" s="206"/>
      <c r="T561" s="206"/>
      <c r="U561" s="206"/>
      <c r="V561" s="206"/>
      <c r="W561" s="206"/>
      <c r="X561" s="206"/>
      <c r="Y561" s="206"/>
      <c r="Z561" s="206"/>
      <c r="AA561" s="206"/>
      <c r="AB561" s="206"/>
      <c r="AC561" s="206"/>
      <c r="AD561" s="206"/>
      <c r="AE561" s="206"/>
      <c r="AF561" s="206"/>
      <c r="AG561" s="206"/>
      <c r="AH561" s="207"/>
      <c r="AI561" s="14"/>
      <c r="AJ561" s="14"/>
      <c r="AK561" s="14"/>
      <c r="AL561" s="14"/>
      <c r="AM561" s="14"/>
      <c r="AN561" s="14"/>
      <c r="AO561" s="14"/>
      <c r="AP561" s="14"/>
      <c r="AQ561" s="14"/>
      <c r="AR561" s="14"/>
      <c r="AS561" s="14"/>
      <c r="AT561" s="14"/>
      <c r="AU561" s="1"/>
      <c r="AV561" s="1"/>
      <c r="AW561" s="1"/>
      <c r="AX561" s="1"/>
      <c r="AY561" s="1"/>
      <c r="AZ561" s="1"/>
      <c r="BA561" s="1"/>
      <c r="BB561" s="1"/>
      <c r="BC561" s="1"/>
      <c r="BD561" s="1"/>
    </row>
    <row r="562" spans="1:56" ht="15" customHeight="1" x14ac:dyDescent="0.25">
      <c r="A562" s="20"/>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
      <c r="AV562" s="1"/>
      <c r="AW562" s="1"/>
      <c r="AX562" s="1"/>
      <c r="AY562" s="1"/>
      <c r="AZ562" s="1"/>
      <c r="BA562" s="1"/>
      <c r="BB562" s="1"/>
      <c r="BC562" s="1"/>
      <c r="BD562" s="1"/>
    </row>
    <row r="563" spans="1:56" ht="15" customHeight="1" x14ac:dyDescent="0.25">
      <c r="A563" s="20"/>
      <c r="B563" s="104" t="s">
        <v>207</v>
      </c>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04"/>
      <c r="AL563" s="104"/>
      <c r="AM563" s="104"/>
      <c r="AN563" s="104"/>
      <c r="AO563" s="104"/>
      <c r="AP563" s="104"/>
      <c r="AQ563" s="14"/>
      <c r="AR563" s="14"/>
      <c r="AS563" s="14"/>
      <c r="AT563" s="14"/>
      <c r="AU563" s="1"/>
      <c r="AV563" s="1"/>
      <c r="AW563" s="1"/>
      <c r="AX563" s="1"/>
      <c r="AY563" s="1"/>
      <c r="AZ563" s="1"/>
      <c r="BA563" s="1"/>
      <c r="BB563" s="1"/>
      <c r="BC563" s="1"/>
      <c r="BD563" s="1"/>
    </row>
    <row r="564" spans="1:56" ht="15" customHeight="1" x14ac:dyDescent="0.25">
      <c r="A564" s="20"/>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
      <c r="AV564" s="1"/>
      <c r="AW564" s="1"/>
      <c r="AX564" s="1"/>
      <c r="AY564" s="1"/>
      <c r="AZ564" s="1"/>
      <c r="BA564" s="1"/>
      <c r="BB564" s="1"/>
      <c r="BC564" s="1"/>
      <c r="BD564" s="1"/>
    </row>
    <row r="565" spans="1:56" ht="15" customHeight="1" x14ac:dyDescent="0.25">
      <c r="A565" s="20">
        <v>58</v>
      </c>
      <c r="B565" s="270" t="s">
        <v>208</v>
      </c>
      <c r="C565" s="270"/>
      <c r="D565" s="270"/>
      <c r="E565" s="270"/>
      <c r="F565" s="270"/>
      <c r="G565" s="270"/>
      <c r="H565" s="270"/>
      <c r="I565" s="270"/>
      <c r="J565" s="270"/>
      <c r="K565" s="270"/>
      <c r="L565" s="270"/>
      <c r="M565" s="270"/>
      <c r="N565" s="270"/>
      <c r="O565" s="270"/>
      <c r="P565" s="270"/>
      <c r="Q565" s="270"/>
      <c r="R565" s="270"/>
      <c r="S565" s="270"/>
      <c r="T565" s="270"/>
      <c r="U565" s="270"/>
      <c r="V565" s="270"/>
      <c r="W565" s="270"/>
      <c r="X565" s="270"/>
      <c r="Y565" s="270"/>
      <c r="Z565" s="270"/>
      <c r="AA565" s="270"/>
      <c r="AB565" s="270"/>
      <c r="AC565" s="270"/>
      <c r="AD565" s="270"/>
      <c r="AE565" s="270"/>
      <c r="AF565" s="270"/>
      <c r="AG565" s="270"/>
      <c r="AH565" s="270"/>
      <c r="AI565" s="270"/>
      <c r="AJ565" s="270"/>
      <c r="AK565" s="270"/>
      <c r="AL565" s="270"/>
      <c r="AM565" s="270"/>
      <c r="AN565" s="270"/>
      <c r="AO565" s="270"/>
      <c r="AP565" s="270"/>
      <c r="AQ565" s="14"/>
      <c r="AR565" s="14"/>
      <c r="AS565" s="14"/>
      <c r="AT565" s="14"/>
      <c r="AU565" s="1"/>
      <c r="AV565" s="1"/>
      <c r="AW565" s="1"/>
      <c r="AX565" s="1"/>
      <c r="AY565" s="1"/>
      <c r="AZ565" s="1"/>
      <c r="BA565" s="1"/>
      <c r="BB565" s="1"/>
      <c r="BC565" s="1"/>
      <c r="BD565" s="1"/>
    </row>
    <row r="566" spans="1:56" ht="30" customHeight="1" x14ac:dyDescent="0.25">
      <c r="A566" s="20"/>
      <c r="B566" s="271" t="s">
        <v>209</v>
      </c>
      <c r="C566" s="271"/>
      <c r="D566" s="271"/>
      <c r="E566" s="271"/>
      <c r="F566" s="271"/>
      <c r="G566" s="271"/>
      <c r="H566" s="271"/>
      <c r="I566" s="271"/>
      <c r="J566" s="271"/>
      <c r="K566" s="271"/>
      <c r="L566" s="271"/>
      <c r="M566" s="271"/>
      <c r="N566" s="271"/>
      <c r="O566" s="271"/>
      <c r="P566" s="271"/>
      <c r="Q566" s="271"/>
      <c r="R566" s="271"/>
      <c r="S566" s="271"/>
      <c r="T566" s="271"/>
      <c r="U566" s="271"/>
      <c r="V566" s="271"/>
      <c r="W566" s="271"/>
      <c r="X566" s="271"/>
      <c r="Y566" s="271"/>
      <c r="Z566" s="271"/>
      <c r="AA566" s="271"/>
      <c r="AB566" s="271"/>
      <c r="AC566" s="271"/>
      <c r="AD566" s="271"/>
      <c r="AE566" s="271"/>
      <c r="AF566" s="271"/>
      <c r="AG566" s="271"/>
      <c r="AH566" s="271"/>
      <c r="AI566" s="271"/>
      <c r="AJ566" s="271"/>
      <c r="AK566" s="271"/>
      <c r="AL566" s="271"/>
      <c r="AM566" s="271"/>
      <c r="AN566" s="271"/>
      <c r="AO566" s="271"/>
      <c r="AP566" s="62"/>
      <c r="AQ566" s="14"/>
      <c r="AR566" s="14"/>
      <c r="AS566" s="14"/>
      <c r="AT566" s="14"/>
      <c r="AU566" s="1"/>
      <c r="AV566" s="1"/>
      <c r="AW566" s="1"/>
      <c r="AX566" s="1"/>
      <c r="AY566" s="1"/>
      <c r="AZ566" s="1"/>
      <c r="BA566" s="1"/>
      <c r="BB566" s="1"/>
      <c r="BC566" s="1"/>
      <c r="BD566" s="1"/>
    </row>
    <row r="567" spans="1:56" ht="15" customHeight="1" x14ac:dyDescent="0.25">
      <c r="A567" s="20"/>
      <c r="B567" s="132" t="s">
        <v>210</v>
      </c>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c r="AO567" s="132"/>
      <c r="AP567" s="132"/>
      <c r="AQ567" s="14"/>
      <c r="AR567" s="14"/>
      <c r="AS567" s="14"/>
      <c r="AT567" s="14"/>
      <c r="AU567" s="1"/>
      <c r="AV567" s="1"/>
      <c r="AW567" s="1"/>
      <c r="AX567" s="1"/>
      <c r="AY567" s="1"/>
      <c r="AZ567" s="1"/>
      <c r="BA567" s="1"/>
      <c r="BB567" s="1"/>
      <c r="BC567" s="1"/>
      <c r="BD567" s="1"/>
    </row>
    <row r="568" spans="1:56" ht="15" customHeight="1" x14ac:dyDescent="0.25">
      <c r="A568" s="20"/>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
      <c r="AV568" s="1"/>
      <c r="AW568" s="1"/>
      <c r="AX568" s="1"/>
      <c r="AY568" s="1"/>
      <c r="AZ568" s="1"/>
      <c r="BA568" s="1"/>
      <c r="BB568" s="1"/>
      <c r="BC568" s="1"/>
      <c r="BD568" s="1"/>
    </row>
    <row r="569" spans="1:56" ht="15" customHeight="1" x14ac:dyDescent="0.25"/>
    <row r="570" spans="1:56" ht="15" customHeight="1" x14ac:dyDescent="0.25"/>
    <row r="571" spans="1:56" ht="15" customHeight="1" x14ac:dyDescent="0.25"/>
  </sheetData>
  <sheetProtection algorithmName="SHA-512" hashValue="WnMN2GQgHgk9n+QDKMWPnW4BTPNfRpL7NN/vXxSJbwdwoHPmPY+gdNTWiyWPBxQslf2Oolz76PrzAdAqPrPr1g==" saltValue="5WmIv4gksZPO0v0XdztYng==" spinCount="100000" sheet="1" objects="1" scenarios="1"/>
  <mergeCells count="526">
    <mergeCell ref="C85:AG85"/>
    <mergeCell ref="B83:AP83"/>
    <mergeCell ref="AI85:AP85"/>
    <mergeCell ref="C86:D86"/>
    <mergeCell ref="B561:M561"/>
    <mergeCell ref="O561:AH561"/>
    <mergeCell ref="B503:N503"/>
    <mergeCell ref="P503:S503"/>
    <mergeCell ref="T503:U503"/>
    <mergeCell ref="W503:Z503"/>
    <mergeCell ref="AA503:AB503"/>
    <mergeCell ref="AD503:AG503"/>
    <mergeCell ref="AH503:AI503"/>
    <mergeCell ref="T551:V551"/>
    <mergeCell ref="Z551:AA551"/>
    <mergeCell ref="C542:AP542"/>
    <mergeCell ref="C544:AP544"/>
    <mergeCell ref="B546:AP546"/>
    <mergeCell ref="B548:AP548"/>
    <mergeCell ref="B553:M557"/>
    <mergeCell ref="AK503:AN503"/>
    <mergeCell ref="AO503:AP503"/>
    <mergeCell ref="B505:N505"/>
    <mergeCell ref="P505:S505"/>
    <mergeCell ref="B565:AP565"/>
    <mergeCell ref="B566:AO566"/>
    <mergeCell ref="B567:AP567"/>
    <mergeCell ref="A507:AP507"/>
    <mergeCell ref="B508:AP508"/>
    <mergeCell ref="B513:AP513"/>
    <mergeCell ref="C515:AP515"/>
    <mergeCell ref="C517:AP517"/>
    <mergeCell ref="C519:AP519"/>
    <mergeCell ref="C521:AP521"/>
    <mergeCell ref="C523:AP523"/>
    <mergeCell ref="C525:AP525"/>
    <mergeCell ref="C530:AP530"/>
    <mergeCell ref="C532:AP532"/>
    <mergeCell ref="C534:AP534"/>
    <mergeCell ref="C536:AP536"/>
    <mergeCell ref="C538:AP538"/>
    <mergeCell ref="C540:AP540"/>
    <mergeCell ref="O553:AH557"/>
    <mergeCell ref="B559:M559"/>
    <mergeCell ref="O559:AH559"/>
    <mergeCell ref="B551:M551"/>
    <mergeCell ref="O551:P551"/>
    <mergeCell ref="B563:AP563"/>
    <mergeCell ref="T505:U505"/>
    <mergeCell ref="W505:Z505"/>
    <mergeCell ref="AA505:AB505"/>
    <mergeCell ref="AD505:AG505"/>
    <mergeCell ref="AH505:AI505"/>
    <mergeCell ref="AK505:AN505"/>
    <mergeCell ref="AO505:AP505"/>
    <mergeCell ref="B499:N499"/>
    <mergeCell ref="P499:S499"/>
    <mergeCell ref="T499:U499"/>
    <mergeCell ref="W499:Z499"/>
    <mergeCell ref="AA499:AB499"/>
    <mergeCell ref="AD499:AG499"/>
    <mergeCell ref="AH499:AI499"/>
    <mergeCell ref="AK499:AN499"/>
    <mergeCell ref="AO499:AP499"/>
    <mergeCell ref="B501:N501"/>
    <mergeCell ref="P501:S501"/>
    <mergeCell ref="T501:U501"/>
    <mergeCell ref="W501:Z501"/>
    <mergeCell ref="AA501:AB501"/>
    <mergeCell ref="AD501:AG501"/>
    <mergeCell ref="AH501:AI501"/>
    <mergeCell ref="AK501:AN501"/>
    <mergeCell ref="AO501:AP501"/>
    <mergeCell ref="B478:O479"/>
    <mergeCell ref="Q479:X479"/>
    <mergeCell ref="Y479:Z479"/>
    <mergeCell ref="B481:O482"/>
    <mergeCell ref="Q482:X482"/>
    <mergeCell ref="Y482:Z482"/>
    <mergeCell ref="B484:O484"/>
    <mergeCell ref="Q484:X484"/>
    <mergeCell ref="Y484:Z484"/>
    <mergeCell ref="B486:O486"/>
    <mergeCell ref="Q486:X486"/>
    <mergeCell ref="Y486:Z486"/>
    <mergeCell ref="B488:AP488"/>
    <mergeCell ref="B490:AP491"/>
    <mergeCell ref="P493:U497"/>
    <mergeCell ref="W493:AB497"/>
    <mergeCell ref="AD493:AI497"/>
    <mergeCell ref="AK493:AP497"/>
    <mergeCell ref="B413:O413"/>
    <mergeCell ref="Q413:V413"/>
    <mergeCell ref="W413:X413"/>
    <mergeCell ref="Z413:AE413"/>
    <mergeCell ref="AF413:AG413"/>
    <mergeCell ref="B401:AP401"/>
    <mergeCell ref="B403:H403"/>
    <mergeCell ref="J403:M403"/>
    <mergeCell ref="N403:O403"/>
    <mergeCell ref="B405:H405"/>
    <mergeCell ref="J405:M405"/>
    <mergeCell ref="N405:O405"/>
    <mergeCell ref="B407:AP407"/>
    <mergeCell ref="Q409:X409"/>
    <mergeCell ref="Z409:AD409"/>
    <mergeCell ref="AO386:AP386"/>
    <mergeCell ref="B411:O411"/>
    <mergeCell ref="Q411:V411"/>
    <mergeCell ref="W411:X411"/>
    <mergeCell ref="Z411:AE411"/>
    <mergeCell ref="AF411:AG411"/>
    <mergeCell ref="B386:H386"/>
    <mergeCell ref="I386:N386"/>
    <mergeCell ref="O386:P386"/>
    <mergeCell ref="R386:U386"/>
    <mergeCell ref="Y386:AD386"/>
    <mergeCell ref="AE386:AF386"/>
    <mergeCell ref="AG386:AN386"/>
    <mergeCell ref="B391:AP392"/>
    <mergeCell ref="I394:P395"/>
    <mergeCell ref="R394:U395"/>
    <mergeCell ref="W394:AG395"/>
    <mergeCell ref="B399:H399"/>
    <mergeCell ref="I399:N399"/>
    <mergeCell ref="O399:P399"/>
    <mergeCell ref="I388:N388"/>
    <mergeCell ref="O388:P388"/>
    <mergeCell ref="R388:U388"/>
    <mergeCell ref="Y388:AD388"/>
    <mergeCell ref="B370:O370"/>
    <mergeCell ref="Q370:V370"/>
    <mergeCell ref="W370:X370"/>
    <mergeCell ref="B372:O372"/>
    <mergeCell ref="Q372:V372"/>
    <mergeCell ref="W372:X372"/>
    <mergeCell ref="B374:AP374"/>
    <mergeCell ref="B376:O376"/>
    <mergeCell ref="Q376:V376"/>
    <mergeCell ref="W376:X376"/>
    <mergeCell ref="B378:O378"/>
    <mergeCell ref="Q378:V378"/>
    <mergeCell ref="W378:X378"/>
    <mergeCell ref="B382:AP382"/>
    <mergeCell ref="B383:AP383"/>
    <mergeCell ref="I384:P384"/>
    <mergeCell ref="V384:AF384"/>
    <mergeCell ref="AG384:AP384"/>
    <mergeCell ref="A357:AP357"/>
    <mergeCell ref="B358:AJ358"/>
    <mergeCell ref="AK358:AN358"/>
    <mergeCell ref="AO358:AP358"/>
    <mergeCell ref="A359:AP359"/>
    <mergeCell ref="B360:AP360"/>
    <mergeCell ref="B362:O362"/>
    <mergeCell ref="Q362:V362"/>
    <mergeCell ref="W362:X362"/>
    <mergeCell ref="B364:O364"/>
    <mergeCell ref="Q364:V364"/>
    <mergeCell ref="W364:X364"/>
    <mergeCell ref="B366:O366"/>
    <mergeCell ref="Q366:V366"/>
    <mergeCell ref="W366:X366"/>
    <mergeCell ref="B368:O368"/>
    <mergeCell ref="Q368:V368"/>
    <mergeCell ref="W368:X368"/>
    <mergeCell ref="B351:E352"/>
    <mergeCell ref="G351:N352"/>
    <mergeCell ref="P351:S352"/>
    <mergeCell ref="U351:AE352"/>
    <mergeCell ref="AG351:AO352"/>
    <mergeCell ref="B354:E354"/>
    <mergeCell ref="G354:L354"/>
    <mergeCell ref="M354:N354"/>
    <mergeCell ref="P354:S354"/>
    <mergeCell ref="X354:AC354"/>
    <mergeCell ref="AD354:AE354"/>
    <mergeCell ref="AG354:AJ354"/>
    <mergeCell ref="B356:E356"/>
    <mergeCell ref="G356:L356"/>
    <mergeCell ref="M356:N356"/>
    <mergeCell ref="P356:S356"/>
    <mergeCell ref="X356:AC356"/>
    <mergeCell ref="AD356:AE356"/>
    <mergeCell ref="AG356:AJ356"/>
    <mergeCell ref="B347:AP348"/>
    <mergeCell ref="B349:AP349"/>
    <mergeCell ref="B325:AP325"/>
    <mergeCell ref="B330:AP331"/>
    <mergeCell ref="B332:AP332"/>
    <mergeCell ref="B334:F335"/>
    <mergeCell ref="I334:Q335"/>
    <mergeCell ref="S334:V335"/>
    <mergeCell ref="X334:AN335"/>
    <mergeCell ref="B337:E337"/>
    <mergeCell ref="I337:N337"/>
    <mergeCell ref="S337:V337"/>
    <mergeCell ref="AF337:AK337"/>
    <mergeCell ref="AL337:AM337"/>
    <mergeCell ref="B339:E339"/>
    <mergeCell ref="I339:N339"/>
    <mergeCell ref="S339:V339"/>
    <mergeCell ref="AF339:AK339"/>
    <mergeCell ref="AL339:AM339"/>
    <mergeCell ref="B341:E341"/>
    <mergeCell ref="I341:N341"/>
    <mergeCell ref="S341:V341"/>
    <mergeCell ref="AF341:AK341"/>
    <mergeCell ref="AL341:AM341"/>
    <mergeCell ref="B345:E345"/>
    <mergeCell ref="I345:N345"/>
    <mergeCell ref="S345:V345"/>
    <mergeCell ref="AF345:AK345"/>
    <mergeCell ref="AL345:AM345"/>
    <mergeCell ref="B343:E343"/>
    <mergeCell ref="I343:N343"/>
    <mergeCell ref="S343:V343"/>
    <mergeCell ref="AF343:AK343"/>
    <mergeCell ref="AL343:AM343"/>
    <mergeCell ref="B302:AP302"/>
    <mergeCell ref="B304:E304"/>
    <mergeCell ref="B306:AP306"/>
    <mergeCell ref="B308:E308"/>
    <mergeCell ref="B310:AP310"/>
    <mergeCell ref="B312:AP313"/>
    <mergeCell ref="B315:AP315"/>
    <mergeCell ref="B317:O317"/>
    <mergeCell ref="Q317:V317"/>
    <mergeCell ref="W317:X317"/>
    <mergeCell ref="B319:AP319"/>
    <mergeCell ref="B321:O321"/>
    <mergeCell ref="Q321:V321"/>
    <mergeCell ref="W321:X321"/>
    <mergeCell ref="B323:O323"/>
    <mergeCell ref="Q323:V323"/>
    <mergeCell ref="W323:X323"/>
    <mergeCell ref="B247:AP247"/>
    <mergeCell ref="B249:AP259"/>
    <mergeCell ref="B261:AP261"/>
    <mergeCell ref="B262:AP262"/>
    <mergeCell ref="B265:AP275"/>
    <mergeCell ref="A277:AP277"/>
    <mergeCell ref="C280:AP280"/>
    <mergeCell ref="C282:AP282"/>
    <mergeCell ref="B284:AP284"/>
    <mergeCell ref="C285:AP285"/>
    <mergeCell ref="C287:AP287"/>
    <mergeCell ref="C288:AP288"/>
    <mergeCell ref="C289:AP289"/>
    <mergeCell ref="J291:AP291"/>
    <mergeCell ref="B293:AP293"/>
    <mergeCell ref="B296:AP296"/>
    <mergeCell ref="B300:E300"/>
    <mergeCell ref="Q170:T170"/>
    <mergeCell ref="V170:AP170"/>
    <mergeCell ref="B172:O172"/>
    <mergeCell ref="B174:O174"/>
    <mergeCell ref="Q174:AK174"/>
    <mergeCell ref="AM174:AP174"/>
    <mergeCell ref="B176:O176"/>
    <mergeCell ref="Q176:T176"/>
    <mergeCell ref="V176:AP176"/>
    <mergeCell ref="B234:AP234"/>
    <mergeCell ref="B236:AP236"/>
    <mergeCell ref="C237:AP237"/>
    <mergeCell ref="B241:AP241"/>
    <mergeCell ref="C242:AP242"/>
    <mergeCell ref="C244:E244"/>
    <mergeCell ref="J244:L244"/>
    <mergeCell ref="C130:G130"/>
    <mergeCell ref="C132:G132"/>
    <mergeCell ref="B138:AP138"/>
    <mergeCell ref="AD140:AP140"/>
    <mergeCell ref="C142:AP142"/>
    <mergeCell ref="B144:AP144"/>
    <mergeCell ref="B146:AP146"/>
    <mergeCell ref="C148:AP148"/>
    <mergeCell ref="C150:AP150"/>
    <mergeCell ref="B152:AP153"/>
    <mergeCell ref="C155:AP155"/>
    <mergeCell ref="C157:AP157"/>
    <mergeCell ref="A159:AP159"/>
    <mergeCell ref="B163:O163"/>
    <mergeCell ref="Q163:AP164"/>
    <mergeCell ref="B166:O166"/>
    <mergeCell ref="B170:O170"/>
    <mergeCell ref="AI98:AN98"/>
    <mergeCell ref="AO98:AP98"/>
    <mergeCell ref="B168:O168"/>
    <mergeCell ref="Q168:AK168"/>
    <mergeCell ref="AM168:AP168"/>
    <mergeCell ref="C112:AP112"/>
    <mergeCell ref="B114:AP114"/>
    <mergeCell ref="B116:O116"/>
    <mergeCell ref="Q116:AP116"/>
    <mergeCell ref="B118:O118"/>
    <mergeCell ref="Q118:AK118"/>
    <mergeCell ref="AM118:AP118"/>
    <mergeCell ref="B120:O120"/>
    <mergeCell ref="Q120:T120"/>
    <mergeCell ref="V120:AP120"/>
    <mergeCell ref="B122:O122"/>
    <mergeCell ref="Q122:AP122"/>
    <mergeCell ref="B124:O124"/>
    <mergeCell ref="Q124:AP124"/>
    <mergeCell ref="B126:O126"/>
    <mergeCell ref="Q126:AP126"/>
    <mergeCell ref="B127:AP128"/>
    <mergeCell ref="B102:AP102"/>
    <mergeCell ref="B66:O66"/>
    <mergeCell ref="Q66:AP66"/>
    <mergeCell ref="B68:O68"/>
    <mergeCell ref="Q68:AK68"/>
    <mergeCell ref="AM68:AP68"/>
    <mergeCell ref="Q70:T70"/>
    <mergeCell ref="B380:AP380"/>
    <mergeCell ref="Y387:AD387"/>
    <mergeCell ref="B388:H388"/>
    <mergeCell ref="V70:AP70"/>
    <mergeCell ref="Q72:AP72"/>
    <mergeCell ref="B74:AP74"/>
    <mergeCell ref="Q76:AP76"/>
    <mergeCell ref="B78:O78"/>
    <mergeCell ref="Q78:AK78"/>
    <mergeCell ref="AM78:AP78"/>
    <mergeCell ref="Q94:AP94"/>
    <mergeCell ref="B96:O96"/>
    <mergeCell ref="Q96:AP96"/>
    <mergeCell ref="B98:O98"/>
    <mergeCell ref="Q98:V98"/>
    <mergeCell ref="W98:X98"/>
    <mergeCell ref="Z98:AE98"/>
    <mergeCell ref="AF98:AG98"/>
    <mergeCell ref="B46:AP46"/>
    <mergeCell ref="B48:O48"/>
    <mergeCell ref="Q48:AP48"/>
    <mergeCell ref="B50:O50"/>
    <mergeCell ref="Q50:AK50"/>
    <mergeCell ref="AM50:AP50"/>
    <mergeCell ref="B52:O52"/>
    <mergeCell ref="Q52:T52"/>
    <mergeCell ref="V52:AP52"/>
    <mergeCell ref="B474:O474"/>
    <mergeCell ref="Q474:X474"/>
    <mergeCell ref="Y474:Z474"/>
    <mergeCell ref="B429:O429"/>
    <mergeCell ref="Q429:V429"/>
    <mergeCell ref="W429:X429"/>
    <mergeCell ref="A430:AP430"/>
    <mergeCell ref="B454:AP454"/>
    <mergeCell ref="Q446:X446"/>
    <mergeCell ref="Z446:AD446"/>
    <mergeCell ref="W439:X439"/>
    <mergeCell ref="Z439:AG439"/>
    <mergeCell ref="AH439:AI439"/>
    <mergeCell ref="B441:O441"/>
    <mergeCell ref="Q441:V441"/>
    <mergeCell ref="W441:X441"/>
    <mergeCell ref="Z441:AG441"/>
    <mergeCell ref="Y470:Z470"/>
    <mergeCell ref="AH441:AI441"/>
    <mergeCell ref="B444:AP444"/>
    <mergeCell ref="B450:O450"/>
    <mergeCell ref="B448:O448"/>
    <mergeCell ref="Q448:V448"/>
    <mergeCell ref="W448:X448"/>
    <mergeCell ref="B432:AP432"/>
    <mergeCell ref="B436:AP436"/>
    <mergeCell ref="Q437:X437"/>
    <mergeCell ref="Z437:AI437"/>
    <mergeCell ref="B439:O439"/>
    <mergeCell ref="Q439:V439"/>
    <mergeCell ref="B424:AP424"/>
    <mergeCell ref="Q425:X425"/>
    <mergeCell ref="B427:O427"/>
    <mergeCell ref="Q427:V427"/>
    <mergeCell ref="W427:X427"/>
    <mergeCell ref="B422:O422"/>
    <mergeCell ref="B420:O420"/>
    <mergeCell ref="A431:AP431"/>
    <mergeCell ref="B472:O472"/>
    <mergeCell ref="Q472:X472"/>
    <mergeCell ref="Y472:Z472"/>
    <mergeCell ref="AF448:AG448"/>
    <mergeCell ref="Q450:V450"/>
    <mergeCell ref="W450:X450"/>
    <mergeCell ref="Z450:AE450"/>
    <mergeCell ref="AF450:AG450"/>
    <mergeCell ref="B456:AP456"/>
    <mergeCell ref="B458:I458"/>
    <mergeCell ref="J458:K458"/>
    <mergeCell ref="B460:AP460"/>
    <mergeCell ref="B462:AP462"/>
    <mergeCell ref="B466:AP468"/>
    <mergeCell ref="B470:O470"/>
    <mergeCell ref="Q470:X470"/>
    <mergeCell ref="Q422:V422"/>
    <mergeCell ref="W422:X422"/>
    <mergeCell ref="Q420:V420"/>
    <mergeCell ref="W420:X420"/>
    <mergeCell ref="Z448:AE448"/>
    <mergeCell ref="AQ87:CF87"/>
    <mergeCell ref="B88:AP88"/>
    <mergeCell ref="B90:AP90"/>
    <mergeCell ref="B92:O92"/>
    <mergeCell ref="Q92:AP92"/>
    <mergeCell ref="B94:O94"/>
    <mergeCell ref="C239:AP239"/>
    <mergeCell ref="B161:AP161"/>
    <mergeCell ref="B54:O54"/>
    <mergeCell ref="B56:AP56"/>
    <mergeCell ref="B58:O58"/>
    <mergeCell ref="Q58:AP58"/>
    <mergeCell ref="B60:O60"/>
    <mergeCell ref="Q60:AK60"/>
    <mergeCell ref="AM60:AP60"/>
    <mergeCell ref="B100:O100"/>
    <mergeCell ref="C103:AP103"/>
    <mergeCell ref="C105:AP105"/>
    <mergeCell ref="B107:AP107"/>
    <mergeCell ref="C110:AP110"/>
    <mergeCell ref="B62:O62"/>
    <mergeCell ref="Q62:T62"/>
    <mergeCell ref="V62:AP62"/>
    <mergeCell ref="B64:AP64"/>
    <mergeCell ref="AH8:AP8"/>
    <mergeCell ref="AH9:AP9"/>
    <mergeCell ref="AI10:AP11"/>
    <mergeCell ref="AG2:AP2"/>
    <mergeCell ref="AH7:AP7"/>
    <mergeCell ref="C246:AP246"/>
    <mergeCell ref="B134:AP134"/>
    <mergeCell ref="C44:AP44"/>
    <mergeCell ref="B40:AP40"/>
    <mergeCell ref="B34:AP34"/>
    <mergeCell ref="B80:O80"/>
    <mergeCell ref="B72:O72"/>
    <mergeCell ref="Q38:AB38"/>
    <mergeCell ref="Q36:AB36"/>
    <mergeCell ref="B30:AP30"/>
    <mergeCell ref="Q32:AB32"/>
    <mergeCell ref="AE32:AP32"/>
    <mergeCell ref="B18:AP18"/>
    <mergeCell ref="B20:AP21"/>
    <mergeCell ref="B13:AP13"/>
    <mergeCell ref="B28:AP28"/>
    <mergeCell ref="B6:AP6"/>
    <mergeCell ref="B2:AF4"/>
    <mergeCell ref="B15:AP16"/>
    <mergeCell ref="B549:AP549"/>
    <mergeCell ref="C36:N36"/>
    <mergeCell ref="C32:N32"/>
    <mergeCell ref="J11:Q11"/>
    <mergeCell ref="J25:AP25"/>
    <mergeCell ref="B25:C25"/>
    <mergeCell ref="D25:I25"/>
    <mergeCell ref="B26:AP26"/>
    <mergeCell ref="B23:AP23"/>
    <mergeCell ref="AE38:AP38"/>
    <mergeCell ref="AE36:AP36"/>
    <mergeCell ref="H11:I11"/>
    <mergeCell ref="C38:N38"/>
    <mergeCell ref="B327:AP328"/>
    <mergeCell ref="B298:AP298"/>
    <mergeCell ref="B278:AP278"/>
    <mergeCell ref="B70:O70"/>
    <mergeCell ref="B76:O76"/>
    <mergeCell ref="Q80:T80"/>
    <mergeCell ref="V80:AP80"/>
    <mergeCell ref="C42:AP42"/>
    <mergeCell ref="B476:O476"/>
    <mergeCell ref="AA476:AH476"/>
    <mergeCell ref="B179:AP179"/>
    <mergeCell ref="B181:AP182"/>
    <mergeCell ref="B184:AP184"/>
    <mergeCell ref="C186:AP186"/>
    <mergeCell ref="C188:AP188"/>
    <mergeCell ref="B191:AP193"/>
    <mergeCell ref="C195:AP195"/>
    <mergeCell ref="C196:D196"/>
    <mergeCell ref="E196:AA196"/>
    <mergeCell ref="AB196:AP196"/>
    <mergeCell ref="C197:AP197"/>
    <mergeCell ref="C198:AP199"/>
    <mergeCell ref="C201:AP201"/>
    <mergeCell ref="B203:AP203"/>
    <mergeCell ref="B205:B206"/>
    <mergeCell ref="C205:AP206"/>
    <mergeCell ref="C208:AP208"/>
    <mergeCell ref="B210:AP210"/>
    <mergeCell ref="C212:W212"/>
    <mergeCell ref="AD212:AP212"/>
    <mergeCell ref="AE388:AF388"/>
    <mergeCell ref="AG388:AN388"/>
    <mergeCell ref="AO388:AP388"/>
    <mergeCell ref="R399:U399"/>
    <mergeCell ref="Z399:AE399"/>
    <mergeCell ref="AF399:AG399"/>
    <mergeCell ref="O397:P397"/>
    <mergeCell ref="R397:U397"/>
    <mergeCell ref="Z397:AE397"/>
    <mergeCell ref="AF397:AG397"/>
    <mergeCell ref="B397:H397"/>
    <mergeCell ref="I397:N397"/>
    <mergeCell ref="B108:AP109"/>
    <mergeCell ref="C527:AP528"/>
    <mergeCell ref="C231:AP231"/>
    <mergeCell ref="C232:D232"/>
    <mergeCell ref="E232:Z232"/>
    <mergeCell ref="AA232:AP232"/>
    <mergeCell ref="B263:AP264"/>
    <mergeCell ref="B434:AP435"/>
    <mergeCell ref="B510:AP511"/>
    <mergeCell ref="AD214:AP214"/>
    <mergeCell ref="AD216:AP216"/>
    <mergeCell ref="C218:AP218"/>
    <mergeCell ref="B220:AP220"/>
    <mergeCell ref="C222:AP222"/>
    <mergeCell ref="C224:AP224"/>
    <mergeCell ref="B226:AP226"/>
    <mergeCell ref="B227:AP227"/>
    <mergeCell ref="C229:AP229"/>
    <mergeCell ref="AI476:AJ476"/>
    <mergeCell ref="B452:AP452"/>
    <mergeCell ref="B415:AP416"/>
    <mergeCell ref="Q418:X418"/>
  </mergeCells>
  <dataValidations disablePrompts="1" count="10">
    <dataValidation type="whole" operator="greaterThanOrEqual" allowBlank="1" showInputMessage="1" showErrorMessage="1" error="De waarde die u invult, moet een geheel getal zijn." sqref="Q448:V448 Q450:V450 Q439:V439 Q441:V441 Q420:V420 Q422:V422 Q411:V411 Q413:V413 I397:N397 I399:N399 I386:N386 I388:N388 Q378:V378 Q376:V376 Q372:V372 Q370:V370 Q368:V368 Q366:V366 Q364:V364 Q362:V362 G354:L354 G356:L356 I345:N345 I343:N343 I341:N341 I339:N339 I337:N337 B300:E300 B304:E304 B308:E308 Q98:V98 Z98:AE98 AM99 AI98:AN98" xr:uid="{BF1A3DED-270F-47A2-BA9E-66D6CBFA703B}">
      <formula1>0</formula1>
    </dataValidation>
    <dataValidation type="whole" allowBlank="1" showInputMessage="1" showErrorMessage="1" error="De waarde die u invult, moet tussen 0000 en 9999 liggen." sqref="S337:V337 S339:V339 S341:V341 S343:V343 S345:V345 P354:S354 P356:S356 R386:U386 R388:U388 T396 R397:U397 R399:U399" xr:uid="{15044EA9-D47A-4A56-9601-122C8DFE38F7}">
      <formula1>0</formula1>
      <formula2>9999</formula2>
    </dataValidation>
    <dataValidation type="decimal" operator="greaterThanOrEqual" allowBlank="1" showInputMessage="1" showErrorMessage="1" error="De waarde die u invult, moet groter of gelijk aan nul zijn." sqref="Q470:X470 Q484:X484 Z448:AE448 Z450:AE450 B458:I458 AC438 Z439:AG439 Z411:AE411 Z413:AE413 AG386:AN386" xr:uid="{0E2E9745-F70E-4085-90B6-A6ACEEC64DD8}">
      <formula1>0</formula1>
    </dataValidation>
    <dataValidation type="whole" allowBlank="1" showInputMessage="1" showErrorMessage="1" error="De waarde die u invult, moet tussen 1000 en 9999 liggen." sqref="Q170:T170 Q176:T176 Q120:T120 Q80:T80 Q70:T70 Q62:T62 Q52:T52" xr:uid="{991DDF30-3D75-4472-8095-CE6FE9F39AB6}">
      <formula1>1000</formula1>
      <formula2>9999</formula2>
    </dataValidation>
    <dataValidation type="whole" allowBlank="1" showInputMessage="1" showErrorMessage="1" error="De waarde die u invult, moet tussen 0000 en 9999 liggen." sqref="AB551:AE551 M244:P244 AD100:AG100" xr:uid="{B48A8DF4-5EAC-4CE4-B4DC-4F84EB0D607A}">
      <formula1>0</formula1>
      <formula2>9</formula2>
    </dataValidation>
    <dataValidation type="whole" allowBlank="1" showInputMessage="1" showErrorMessage="1" error="De waarde die u invult, moet tussen 0 en 9 liggen." sqref="K136:M136 X551 H244 Z100 T100 B136:E136 G136:I136 R551 K130:X130" xr:uid="{DFE9F9F7-1855-4D67-AE06-345A057721D1}">
      <formula1>0</formula1>
      <formula2>9</formula2>
    </dataValidation>
    <dataValidation type="whole" allowBlank="1" showInputMessage="1" showErrorMessage="1" error="De waarde die u invult, moet tussen 0 en 1 liggen." sqref="Y100 W551 G244" xr:uid="{A5A1026B-6757-46BC-A82C-9B1D6EA8AE23}">
      <formula1>0</formula1>
      <formula2>1</formula2>
    </dataValidation>
    <dataValidation type="whole" allowBlank="1" showInputMessage="1" showErrorMessage="1" error="De waarde die u invult, moet tussen 0 en 3 liggen." sqref="S100 Q551" xr:uid="{C45ED0EA-4D16-46DE-A727-43AE2530DF29}">
      <formula1>0</formula1>
      <formula2>3</formula2>
    </dataValidation>
    <dataValidation type="whole" allowBlank="1" showInputMessage="1" showErrorMessage="1" sqref="Q54:T54 V54:X54 Z54:AB54" xr:uid="{0481FE59-91D8-49B1-B12D-3813FFB8F179}">
      <formula1>0</formula1>
      <formula2>9</formula2>
    </dataValidation>
    <dataValidation type="whole" operator="greaterThanOrEqual" allowBlank="1" showInputMessage="1" showErrorMessage="1" error="De waarde moet steeds groter of gelijk aan nul zijn" sqref="U365" xr:uid="{ADFB2B92-4F36-4FF8-9852-26535F3291A7}">
      <formula1>0</formula1>
    </dataValidation>
  </dataValidations>
  <hyperlinks>
    <hyperlink ref="B11" r:id="rId1" xr:uid="{308BE6E2-A5B7-4089-823B-6C200CE55DE7}"/>
    <hyperlink ref="J11" r:id="rId2" xr:uid="{4F8A898B-1B55-4D07-9C23-BB79D7385FD3}"/>
    <hyperlink ref="B565" r:id="rId3" xr:uid="{383150AA-C0E8-475F-970A-986E7C2AEE17}"/>
    <hyperlink ref="D25" r:id="rId4" xr:uid="{A58CF018-34DA-490B-A259-1740ABD62C12}"/>
    <hyperlink ref="E232" r:id="rId5" xr:uid="{A6401801-D824-46BD-AF2E-B32CE2BBD8AC}"/>
    <hyperlink ref="E196" r:id="rId6" xr:uid="{F0B91164-8311-4510-B086-9CCEEEC12814}"/>
  </hyperlinks>
  <pageMargins left="0.25" right="0.25" top="0.75" bottom="0.75" header="0.3" footer="0.3"/>
  <pageSetup paperSize="9" orientation="portrait" r:id="rId7"/>
  <headerFooter>
    <oddFooter>&amp;RSubsidieaanvraag voor de aankoop van een gebouw voor een leersteuncentrum - pagina &amp;P van</oddFooter>
  </headerFooter>
  <rowBreaks count="13" manualBreakCount="13">
    <brk id="126" max="16383" man="1"/>
    <brk id="233" max="16383" man="1"/>
    <brk id="283" max="16383" man="1"/>
    <brk id="329" max="16383" man="1"/>
    <brk id="379" max="16383" man="1"/>
    <brk id="431" max="16383" man="1"/>
    <brk id="461" man="1"/>
    <brk id="507" max="16383" man="1"/>
    <brk id="545" max="16383" man="1"/>
    <brk id="169" man="1"/>
    <brk id="369" man="1"/>
    <brk id="295"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1"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2"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3" name="RB_Diko_True">
              <controlPr defaultSize="0" autoFill="0" autoLine="0" autoPict="0">
                <anchor moveWithCells="1">
                  <from>
                    <xdr:col>0</xdr:col>
                    <xdr:colOff>160020</xdr:colOff>
                    <xdr:row>39</xdr:row>
                    <xdr:rowOff>182880</xdr:rowOff>
                  </from>
                  <to>
                    <xdr:col>2</xdr:col>
                    <xdr:colOff>121920</xdr:colOff>
                    <xdr:row>43</xdr:row>
                    <xdr:rowOff>30480</xdr:rowOff>
                  </to>
                </anchor>
              </controlPr>
            </control>
          </mc:Choice>
        </mc:AlternateContent>
        <mc:AlternateContent xmlns:mc="http://schemas.openxmlformats.org/markup-compatibility/2006">
          <mc:Choice Requires="x14">
            <control shapeId="1030" r:id="rId14" name="RB_Diko_False">
              <controlPr defaultSize="0" autoFill="0" autoLine="0" autoPict="0">
                <anchor moveWithCells="1">
                  <from>
                    <xdr:col>0</xdr:col>
                    <xdr:colOff>160020</xdr:colOff>
                    <xdr:row>42</xdr:row>
                    <xdr:rowOff>0</xdr:rowOff>
                  </from>
                  <to>
                    <xdr:col>2</xdr:col>
                    <xdr:colOff>121920</xdr:colOff>
                    <xdr:row>44</xdr:row>
                    <xdr:rowOff>38100</xdr:rowOff>
                  </to>
                </anchor>
              </controlPr>
            </control>
          </mc:Choice>
        </mc:AlternateContent>
        <mc:AlternateContent xmlns:mc="http://schemas.openxmlformats.org/markup-compatibility/2006">
          <mc:Choice Requires="x14">
            <control shapeId="1031" r:id="rId15" name="RB_CritRationalisatieProgr_True">
              <controlPr defaultSize="0" autoFill="0" autoLine="0" autoPict="0">
                <anchor moveWithCells="1">
                  <from>
                    <xdr:col>0</xdr:col>
                    <xdr:colOff>160020</xdr:colOff>
                    <xdr:row>146</xdr:row>
                    <xdr:rowOff>0</xdr:rowOff>
                  </from>
                  <to>
                    <xdr:col>2</xdr:col>
                    <xdr:colOff>121920</xdr:colOff>
                    <xdr:row>149</xdr:row>
                    <xdr:rowOff>38100</xdr:rowOff>
                  </to>
                </anchor>
              </controlPr>
            </control>
          </mc:Choice>
        </mc:AlternateContent>
        <mc:AlternateContent xmlns:mc="http://schemas.openxmlformats.org/markup-compatibility/2006">
          <mc:Choice Requires="x14">
            <control shapeId="1032" r:id="rId16" name="RB_CritRationalisatieProgr_F">
              <controlPr defaultSize="0" autoFill="0" autoLine="0" autoPict="0">
                <anchor moveWithCells="1">
                  <from>
                    <xdr:col>0</xdr:col>
                    <xdr:colOff>160020</xdr:colOff>
                    <xdr:row>147</xdr:row>
                    <xdr:rowOff>152400</xdr:rowOff>
                  </from>
                  <to>
                    <xdr:col>2</xdr:col>
                    <xdr:colOff>121920</xdr:colOff>
                    <xdr:row>150</xdr:row>
                    <xdr:rowOff>0</xdr:rowOff>
                  </to>
                </anchor>
              </controlPr>
            </control>
          </mc:Choice>
        </mc:AlternateContent>
        <mc:AlternateContent xmlns:mc="http://schemas.openxmlformats.org/markup-compatibility/2006">
          <mc:Choice Requires="x14">
            <control shapeId="1033" r:id="rId17" name="RB_BeschikSchoolgebVrij_True">
              <controlPr defaultSize="0" autoFill="0" autoLine="0" autoPict="0">
                <anchor moveWithCells="1">
                  <from>
                    <xdr:col>0</xdr:col>
                    <xdr:colOff>160020</xdr:colOff>
                    <xdr:row>153</xdr:row>
                    <xdr:rowOff>0</xdr:rowOff>
                  </from>
                  <to>
                    <xdr:col>2</xdr:col>
                    <xdr:colOff>121920</xdr:colOff>
                    <xdr:row>156</xdr:row>
                    <xdr:rowOff>38100</xdr:rowOff>
                  </to>
                </anchor>
              </controlPr>
            </control>
          </mc:Choice>
        </mc:AlternateContent>
        <mc:AlternateContent xmlns:mc="http://schemas.openxmlformats.org/markup-compatibility/2006">
          <mc:Choice Requires="x14">
            <control shapeId="1034" r:id="rId18" name="RB_BeschikSchoolgebVrij_False">
              <controlPr defaultSize="0" autoFill="0" autoLine="0" autoPict="0">
                <anchor moveWithCells="1">
                  <from>
                    <xdr:col>0</xdr:col>
                    <xdr:colOff>160020</xdr:colOff>
                    <xdr:row>154</xdr:row>
                    <xdr:rowOff>152400</xdr:rowOff>
                  </from>
                  <to>
                    <xdr:col>2</xdr:col>
                    <xdr:colOff>121920</xdr:colOff>
                    <xdr:row>157</xdr:row>
                    <xdr:rowOff>0</xdr:rowOff>
                  </to>
                </anchor>
              </controlPr>
            </control>
          </mc:Choice>
        </mc:AlternateContent>
        <mc:AlternateContent xmlns:mc="http://schemas.openxmlformats.org/markup-compatibility/2006">
          <mc:Choice Requires="x14">
            <control shapeId="1035" r:id="rId19"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036" r:id="rId20"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37" r:id="rId21" name="RB_Prov_Lim">
              <controlPr defaultSize="0" autoFill="0" autoLine="0" autoPict="0">
                <anchor moveWithCells="1">
                  <from>
                    <xdr:col>14</xdr:col>
                    <xdr:colOff>106680</xdr:colOff>
                    <xdr:row>33</xdr:row>
                    <xdr:rowOff>182880</xdr:rowOff>
                  </from>
                  <to>
                    <xdr:col>16</xdr:col>
                    <xdr:colOff>121920</xdr:colOff>
                    <xdr:row>37</xdr:row>
                    <xdr:rowOff>30480</xdr:rowOff>
                  </to>
                </anchor>
              </controlPr>
            </control>
          </mc:Choice>
        </mc:AlternateContent>
        <mc:AlternateContent xmlns:mc="http://schemas.openxmlformats.org/markup-compatibility/2006">
          <mc:Choice Requires="x14">
            <control shapeId="1038" r:id="rId22"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039" r:id="rId23"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040" r:id="rId24"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041" r:id="rId25" name="RB_Samen_Met_Andere_IM_True">
              <controlPr defaultSize="0" autoFill="0" autoLine="0" autoPict="0">
                <anchor moveWithCells="1">
                  <from>
                    <xdr:col>0</xdr:col>
                    <xdr:colOff>160020</xdr:colOff>
                    <xdr:row>101</xdr:row>
                    <xdr:rowOff>152400</xdr:rowOff>
                  </from>
                  <to>
                    <xdr:col>2</xdr:col>
                    <xdr:colOff>76200</xdr:colOff>
                    <xdr:row>104</xdr:row>
                    <xdr:rowOff>0</xdr:rowOff>
                  </to>
                </anchor>
              </controlPr>
            </control>
          </mc:Choice>
        </mc:AlternateContent>
        <mc:AlternateContent xmlns:mc="http://schemas.openxmlformats.org/markup-compatibility/2006">
          <mc:Choice Requires="x14">
            <control shapeId="1042" r:id="rId26" name="RB_Samen_Met_Andere_IM_False">
              <controlPr defaultSize="0" autoFill="0" autoLine="0" autoPict="0">
                <anchor moveWithCells="1">
                  <from>
                    <xdr:col>0</xdr:col>
                    <xdr:colOff>167640</xdr:colOff>
                    <xdr:row>104</xdr:row>
                    <xdr:rowOff>22860</xdr:rowOff>
                  </from>
                  <to>
                    <xdr:col>2</xdr:col>
                    <xdr:colOff>45720</xdr:colOff>
                    <xdr:row>105</xdr:row>
                    <xdr:rowOff>15240</xdr:rowOff>
                  </to>
                </anchor>
              </controlPr>
            </control>
          </mc:Choice>
        </mc:AlternateContent>
        <mc:AlternateContent xmlns:mc="http://schemas.openxmlformats.org/markup-compatibility/2006">
          <mc:Choice Requires="x14">
            <control shapeId="1043" r:id="rId27" name="RB_CoordinerendeMacht_True">
              <controlPr defaultSize="0" autoFill="0" autoLine="0" autoPict="0">
                <anchor moveWithCells="1">
                  <from>
                    <xdr:col>0</xdr:col>
                    <xdr:colOff>175260</xdr:colOff>
                    <xdr:row>108</xdr:row>
                    <xdr:rowOff>144780</xdr:rowOff>
                  </from>
                  <to>
                    <xdr:col>2</xdr:col>
                    <xdr:colOff>137160</xdr:colOff>
                    <xdr:row>110</xdr:row>
                    <xdr:rowOff>15240</xdr:rowOff>
                  </to>
                </anchor>
              </controlPr>
            </control>
          </mc:Choice>
        </mc:AlternateContent>
        <mc:AlternateContent xmlns:mc="http://schemas.openxmlformats.org/markup-compatibility/2006">
          <mc:Choice Requires="x14">
            <control shapeId="1044" r:id="rId28" name="RB_CoordinerendeMacht_False">
              <controlPr defaultSize="0" autoFill="0" autoLine="0" autoPict="0">
                <anchor moveWithCells="1">
                  <from>
                    <xdr:col>0</xdr:col>
                    <xdr:colOff>160020</xdr:colOff>
                    <xdr:row>109</xdr:row>
                    <xdr:rowOff>175260</xdr:rowOff>
                  </from>
                  <to>
                    <xdr:col>2</xdr:col>
                    <xdr:colOff>76200</xdr:colOff>
                    <xdr:row>112</xdr:row>
                    <xdr:rowOff>38100</xdr:rowOff>
                  </to>
                </anchor>
              </controlPr>
            </control>
          </mc:Choice>
        </mc:AlternateContent>
        <mc:AlternateContent xmlns:mc="http://schemas.openxmlformats.org/markup-compatibility/2006">
          <mc:Choice Requires="x14">
            <control shapeId="1045" r:id="rId29" name="RB_Samen_Met_Andere_OI_True">
              <controlPr defaultSize="0" autoFill="0" autoLine="0" autoPict="0">
                <anchor moveWithCells="1">
                  <from>
                    <xdr:col>0</xdr:col>
                    <xdr:colOff>160020</xdr:colOff>
                    <xdr:row>138</xdr:row>
                    <xdr:rowOff>0</xdr:rowOff>
                  </from>
                  <to>
                    <xdr:col>2</xdr:col>
                    <xdr:colOff>121920</xdr:colOff>
                    <xdr:row>140</xdr:row>
                    <xdr:rowOff>0</xdr:rowOff>
                  </to>
                </anchor>
              </controlPr>
            </control>
          </mc:Choice>
        </mc:AlternateContent>
        <mc:AlternateContent xmlns:mc="http://schemas.openxmlformats.org/markup-compatibility/2006">
          <mc:Choice Requires="x14">
            <control shapeId="1046" r:id="rId30" name="RB_Samen_Met_Andere_OI_False">
              <controlPr defaultSize="0" autoFill="0" autoLine="0" autoPict="0">
                <anchor moveWithCells="1">
                  <from>
                    <xdr:col>0</xdr:col>
                    <xdr:colOff>160020</xdr:colOff>
                    <xdr:row>140</xdr:row>
                    <xdr:rowOff>0</xdr:rowOff>
                  </from>
                  <to>
                    <xdr:col>2</xdr:col>
                    <xdr:colOff>121920</xdr:colOff>
                    <xdr:row>142</xdr:row>
                    <xdr:rowOff>45720</xdr:rowOff>
                  </to>
                </anchor>
              </controlPr>
            </control>
          </mc:Choice>
        </mc:AlternateContent>
        <mc:AlternateContent xmlns:mc="http://schemas.openxmlformats.org/markup-compatibility/2006">
          <mc:Choice Requires="x14">
            <control shapeId="1047" r:id="rId31" name="CB_OpenbareVerkoop_F">
              <controlPr defaultSize="0" autoFill="0" autoLine="0" autoPict="0">
                <anchor moveWithCells="1">
                  <from>
                    <xdr:col>0</xdr:col>
                    <xdr:colOff>160020</xdr:colOff>
                    <xdr:row>236</xdr:row>
                    <xdr:rowOff>106680</xdr:rowOff>
                  </from>
                  <to>
                    <xdr:col>2</xdr:col>
                    <xdr:colOff>121920</xdr:colOff>
                    <xdr:row>239</xdr:row>
                    <xdr:rowOff>106680</xdr:rowOff>
                  </to>
                </anchor>
              </controlPr>
            </control>
          </mc:Choice>
        </mc:AlternateContent>
        <mc:AlternateContent xmlns:mc="http://schemas.openxmlformats.org/markup-compatibility/2006">
          <mc:Choice Requires="x14">
            <control shapeId="1048" r:id="rId32" name="CB_OpenbareVerkoop_T">
              <controlPr defaultSize="0" autoFill="0" autoLine="0" autoPict="0">
                <anchor moveWithCells="1">
                  <from>
                    <xdr:col>0</xdr:col>
                    <xdr:colOff>160020</xdr:colOff>
                    <xdr:row>235</xdr:row>
                    <xdr:rowOff>160020</xdr:rowOff>
                  </from>
                  <to>
                    <xdr:col>2</xdr:col>
                    <xdr:colOff>121920</xdr:colOff>
                    <xdr:row>237</xdr:row>
                    <xdr:rowOff>0</xdr:rowOff>
                  </to>
                </anchor>
              </controlPr>
            </control>
          </mc:Choice>
        </mc:AlternateContent>
        <mc:AlternateContent xmlns:mc="http://schemas.openxmlformats.org/markup-compatibility/2006">
          <mc:Choice Requires="x14">
            <control shapeId="1049" r:id="rId33" name="RB_SamenWerking_OV_PS_True">
              <controlPr defaultSize="0" autoFill="0" autoLine="0" autoPict="0">
                <anchor moveWithCells="1">
                  <from>
                    <xdr:col>0</xdr:col>
                    <xdr:colOff>160020</xdr:colOff>
                    <xdr:row>277</xdr:row>
                    <xdr:rowOff>373380</xdr:rowOff>
                  </from>
                  <to>
                    <xdr:col>2</xdr:col>
                    <xdr:colOff>121920</xdr:colOff>
                    <xdr:row>281</xdr:row>
                    <xdr:rowOff>38100</xdr:rowOff>
                  </to>
                </anchor>
              </controlPr>
            </control>
          </mc:Choice>
        </mc:AlternateContent>
        <mc:AlternateContent xmlns:mc="http://schemas.openxmlformats.org/markup-compatibility/2006">
          <mc:Choice Requires="x14">
            <control shapeId="1050" r:id="rId34" name="RB_SamenWerking_OV_PS_False">
              <controlPr defaultSize="0" autoFill="0" autoLine="0" autoPict="0">
                <anchor moveWithCells="1">
                  <from>
                    <xdr:col>0</xdr:col>
                    <xdr:colOff>160020</xdr:colOff>
                    <xdr:row>279</xdr:row>
                    <xdr:rowOff>152400</xdr:rowOff>
                  </from>
                  <to>
                    <xdr:col>2</xdr:col>
                    <xdr:colOff>121920</xdr:colOff>
                    <xdr:row>282</xdr:row>
                    <xdr:rowOff>0</xdr:rowOff>
                  </to>
                </anchor>
              </controlPr>
            </control>
          </mc:Choice>
        </mc:AlternateContent>
        <mc:AlternateContent xmlns:mc="http://schemas.openxmlformats.org/markup-compatibility/2006">
          <mc:Choice Requires="x14">
            <control shapeId="1051" r:id="rId35" name="CB_Dienst_Onr_Erfgoed">
              <controlPr defaultSize="0" autoFill="0" autoLine="0" autoPict="0">
                <anchor moveWithCells="1">
                  <from>
                    <xdr:col>0</xdr:col>
                    <xdr:colOff>160020</xdr:colOff>
                    <xdr:row>283</xdr:row>
                    <xdr:rowOff>152400</xdr:rowOff>
                  </from>
                  <to>
                    <xdr:col>2</xdr:col>
                    <xdr:colOff>121920</xdr:colOff>
                    <xdr:row>285</xdr:row>
                    <xdr:rowOff>0</xdr:rowOff>
                  </to>
                </anchor>
              </controlPr>
            </control>
          </mc:Choice>
        </mc:AlternateContent>
        <mc:AlternateContent xmlns:mc="http://schemas.openxmlformats.org/markup-compatibility/2006">
          <mc:Choice Requires="x14">
            <control shapeId="1052" r:id="rId36" name="CB_VIPA">
              <controlPr defaultSize="0" autoFill="0" autoLine="0" autoPict="0">
                <anchor moveWithCells="1">
                  <from>
                    <xdr:col>0</xdr:col>
                    <xdr:colOff>152400</xdr:colOff>
                    <xdr:row>284</xdr:row>
                    <xdr:rowOff>137160</xdr:rowOff>
                  </from>
                  <to>
                    <xdr:col>2</xdr:col>
                    <xdr:colOff>114300</xdr:colOff>
                    <xdr:row>286</xdr:row>
                    <xdr:rowOff>175260</xdr:rowOff>
                  </to>
                </anchor>
              </controlPr>
            </control>
          </mc:Choice>
        </mc:AlternateContent>
        <mc:AlternateContent xmlns:mc="http://schemas.openxmlformats.org/markup-compatibility/2006">
          <mc:Choice Requires="x14">
            <control shapeId="1053" r:id="rId37" name="CB_VGC">
              <controlPr defaultSize="0" autoFill="0" autoLine="0" autoPict="0">
                <anchor moveWithCells="1">
                  <from>
                    <xdr:col>0</xdr:col>
                    <xdr:colOff>152400</xdr:colOff>
                    <xdr:row>287</xdr:row>
                    <xdr:rowOff>182880</xdr:rowOff>
                  </from>
                  <to>
                    <xdr:col>2</xdr:col>
                    <xdr:colOff>114300</xdr:colOff>
                    <xdr:row>290</xdr:row>
                    <xdr:rowOff>38100</xdr:rowOff>
                  </to>
                </anchor>
              </controlPr>
            </control>
          </mc:Choice>
        </mc:AlternateContent>
        <mc:AlternateContent xmlns:mc="http://schemas.openxmlformats.org/markup-compatibility/2006">
          <mc:Choice Requires="x14">
            <control shapeId="1054" r:id="rId38" name="CB_Andere_Overheden">
              <controlPr defaultSize="0" autoFill="0" autoLine="0" autoPict="0">
                <anchor moveWithCells="1">
                  <from>
                    <xdr:col>0</xdr:col>
                    <xdr:colOff>160020</xdr:colOff>
                    <xdr:row>289</xdr:row>
                    <xdr:rowOff>0</xdr:rowOff>
                  </from>
                  <to>
                    <xdr:col>2</xdr:col>
                    <xdr:colOff>121920</xdr:colOff>
                    <xdr:row>291</xdr:row>
                    <xdr:rowOff>45720</xdr:rowOff>
                  </to>
                </anchor>
              </controlPr>
            </control>
          </mc:Choice>
        </mc:AlternateContent>
        <mc:AlternateContent xmlns:mc="http://schemas.openxmlformats.org/markup-compatibility/2006">
          <mc:Choice Requires="x14">
            <control shapeId="1055" r:id="rId39" name="CB_GebAfgebrOntrGesubAGIOnGeb1">
              <controlPr defaultSize="0" autoFill="0" autoLine="0" autoPict="0">
                <anchor moveWithCells="1">
                  <from>
                    <xdr:col>32</xdr:col>
                    <xdr:colOff>106680</xdr:colOff>
                    <xdr:row>352</xdr:row>
                    <xdr:rowOff>0</xdr:rowOff>
                  </from>
                  <to>
                    <xdr:col>34</xdr:col>
                    <xdr:colOff>121920</xdr:colOff>
                    <xdr:row>354</xdr:row>
                    <xdr:rowOff>7620</xdr:rowOff>
                  </to>
                </anchor>
              </controlPr>
            </control>
          </mc:Choice>
        </mc:AlternateContent>
        <mc:AlternateContent xmlns:mc="http://schemas.openxmlformats.org/markup-compatibility/2006">
          <mc:Choice Requires="x14">
            <control shapeId="1056" r:id="rId40" name="CB_GebAfgebrOntrGesubAGIOnGeb2">
              <controlPr defaultSize="0" autoFill="0" autoLine="0" autoPict="0">
                <anchor moveWithCells="1">
                  <from>
                    <xdr:col>32</xdr:col>
                    <xdr:colOff>106680</xdr:colOff>
                    <xdr:row>354</xdr:row>
                    <xdr:rowOff>0</xdr:rowOff>
                  </from>
                  <to>
                    <xdr:col>34</xdr:col>
                    <xdr:colOff>121920</xdr:colOff>
                    <xdr:row>356</xdr:row>
                    <xdr:rowOff>7620</xdr:rowOff>
                  </to>
                </anchor>
              </controlPr>
            </control>
          </mc:Choice>
        </mc:AlternateContent>
        <mc:AlternateContent xmlns:mc="http://schemas.openxmlformats.org/markup-compatibility/2006">
          <mc:Choice Requires="x14">
            <control shapeId="1057" r:id="rId41" name="CB_UitgevoerdeWerken">
              <controlPr defaultSize="0" autoFill="0" autoLine="0" autoPict="0">
                <anchor moveWithCells="1">
                  <from>
                    <xdr:col>0</xdr:col>
                    <xdr:colOff>160020</xdr:colOff>
                    <xdr:row>537</xdr:row>
                    <xdr:rowOff>175260</xdr:rowOff>
                  </from>
                  <to>
                    <xdr:col>2</xdr:col>
                    <xdr:colOff>121920</xdr:colOff>
                    <xdr:row>539</xdr:row>
                    <xdr:rowOff>213360</xdr:rowOff>
                  </to>
                </anchor>
              </controlPr>
            </control>
          </mc:Choice>
        </mc:AlternateContent>
        <mc:AlternateContent xmlns:mc="http://schemas.openxmlformats.org/markup-compatibility/2006">
          <mc:Choice Requires="x14">
            <control shapeId="1058" r:id="rId42" name="CB_HuurOfErfpacht">
              <controlPr defaultSize="0" autoFill="0" autoLine="0" autoPict="0">
                <anchor moveWithCells="1">
                  <from>
                    <xdr:col>0</xdr:col>
                    <xdr:colOff>160020</xdr:colOff>
                    <xdr:row>540</xdr:row>
                    <xdr:rowOff>7620</xdr:rowOff>
                  </from>
                  <to>
                    <xdr:col>2</xdr:col>
                    <xdr:colOff>121920</xdr:colOff>
                    <xdr:row>543</xdr:row>
                    <xdr:rowOff>22860</xdr:rowOff>
                  </to>
                </anchor>
              </controlPr>
            </control>
          </mc:Choice>
        </mc:AlternateContent>
        <mc:AlternateContent xmlns:mc="http://schemas.openxmlformats.org/markup-compatibility/2006">
          <mc:Choice Requires="x14">
            <control shapeId="1059" r:id="rId43" name="CB_EindeHuurOfErfpacht">
              <controlPr defaultSize="0" autoFill="0" autoLine="0" autoPict="0">
                <anchor moveWithCells="1">
                  <from>
                    <xdr:col>0</xdr:col>
                    <xdr:colOff>152400</xdr:colOff>
                    <xdr:row>542</xdr:row>
                    <xdr:rowOff>7620</xdr:rowOff>
                  </from>
                  <to>
                    <xdr:col>2</xdr:col>
                    <xdr:colOff>7620</xdr:colOff>
                    <xdr:row>543</xdr:row>
                    <xdr:rowOff>259080</xdr:rowOff>
                  </to>
                </anchor>
              </controlPr>
            </control>
          </mc:Choice>
        </mc:AlternateContent>
        <mc:AlternateContent xmlns:mc="http://schemas.openxmlformats.org/markup-compatibility/2006">
          <mc:Choice Requires="x14">
            <control shapeId="1061" r:id="rId44" name="CB_VerbouwingswerkenNaAankoop_T">
              <controlPr defaultSize="0" autoFill="0" autoLine="0" autoPict="0">
                <anchor moveWithCells="1">
                  <from>
                    <xdr:col>0</xdr:col>
                    <xdr:colOff>160020</xdr:colOff>
                    <xdr:row>240</xdr:row>
                    <xdr:rowOff>182880</xdr:rowOff>
                  </from>
                  <to>
                    <xdr:col>2</xdr:col>
                    <xdr:colOff>68580</xdr:colOff>
                    <xdr:row>242</xdr:row>
                    <xdr:rowOff>0</xdr:rowOff>
                  </to>
                </anchor>
              </controlPr>
            </control>
          </mc:Choice>
        </mc:AlternateContent>
        <mc:AlternateContent xmlns:mc="http://schemas.openxmlformats.org/markup-compatibility/2006">
          <mc:Choice Requires="x14">
            <control shapeId="1062" r:id="rId45" name="CB_VerbouwingswerkenNaAankoop_F">
              <controlPr defaultSize="0" autoFill="0" autoLine="0" autoPict="0">
                <anchor moveWithCells="1">
                  <from>
                    <xdr:col>0</xdr:col>
                    <xdr:colOff>175260</xdr:colOff>
                    <xdr:row>245</xdr:row>
                    <xdr:rowOff>7620</xdr:rowOff>
                  </from>
                  <to>
                    <xdr:col>2</xdr:col>
                    <xdr:colOff>45720</xdr:colOff>
                    <xdr:row>246</xdr:row>
                    <xdr:rowOff>0</xdr:rowOff>
                  </to>
                </anchor>
              </controlPr>
            </control>
          </mc:Choice>
        </mc:AlternateContent>
        <mc:AlternateContent xmlns:mc="http://schemas.openxmlformats.org/markup-compatibility/2006">
          <mc:Choice Requires="x14">
            <control shapeId="1063" r:id="rId46" name="CB_BeschrijvingGebouwen">
              <controlPr defaultSize="0" autoFill="0" autoLine="0" autoPict="0">
                <anchor moveWithCells="1">
                  <from>
                    <xdr:col>0</xdr:col>
                    <xdr:colOff>160020</xdr:colOff>
                    <xdr:row>519</xdr:row>
                    <xdr:rowOff>0</xdr:rowOff>
                  </from>
                  <to>
                    <xdr:col>2</xdr:col>
                    <xdr:colOff>121920</xdr:colOff>
                    <xdr:row>522</xdr:row>
                    <xdr:rowOff>38100</xdr:rowOff>
                  </to>
                </anchor>
              </controlPr>
            </control>
          </mc:Choice>
        </mc:AlternateContent>
        <mc:AlternateContent xmlns:mc="http://schemas.openxmlformats.org/markup-compatibility/2006">
          <mc:Choice Requires="x14">
            <control shapeId="1064" r:id="rId47" name="CB_Verkoopovereenkomst">
              <controlPr defaultSize="0" autoFill="0" autoLine="0" autoPict="0">
                <anchor moveWithCells="1">
                  <from>
                    <xdr:col>0</xdr:col>
                    <xdr:colOff>160020</xdr:colOff>
                    <xdr:row>513</xdr:row>
                    <xdr:rowOff>38100</xdr:rowOff>
                  </from>
                  <to>
                    <xdr:col>2</xdr:col>
                    <xdr:colOff>121920</xdr:colOff>
                    <xdr:row>516</xdr:row>
                    <xdr:rowOff>38100</xdr:rowOff>
                  </to>
                </anchor>
              </controlPr>
            </control>
          </mc:Choice>
        </mc:AlternateContent>
        <mc:AlternateContent xmlns:mc="http://schemas.openxmlformats.org/markup-compatibility/2006">
          <mc:Choice Requires="x14">
            <control shapeId="1065" r:id="rId48" name="CB_KadastraalPlanEnLegger">
              <controlPr defaultSize="0" autoFill="0" autoLine="0" autoPict="0">
                <anchor moveWithCells="1">
                  <from>
                    <xdr:col>0</xdr:col>
                    <xdr:colOff>160020</xdr:colOff>
                    <xdr:row>514</xdr:row>
                    <xdr:rowOff>182880</xdr:rowOff>
                  </from>
                  <to>
                    <xdr:col>2</xdr:col>
                    <xdr:colOff>121920</xdr:colOff>
                    <xdr:row>518</xdr:row>
                    <xdr:rowOff>30480</xdr:rowOff>
                  </to>
                </anchor>
              </controlPr>
            </control>
          </mc:Choice>
        </mc:AlternateContent>
        <mc:AlternateContent xmlns:mc="http://schemas.openxmlformats.org/markup-compatibility/2006">
          <mc:Choice Requires="x14">
            <control shapeId="1066" r:id="rId49" name="CB_SitPlanAantekopenGeb">
              <controlPr defaultSize="0" autoFill="0" autoLine="0" autoPict="0">
                <anchor moveWithCells="1">
                  <from>
                    <xdr:col>0</xdr:col>
                    <xdr:colOff>160020</xdr:colOff>
                    <xdr:row>521</xdr:row>
                    <xdr:rowOff>30480</xdr:rowOff>
                  </from>
                  <to>
                    <xdr:col>2</xdr:col>
                    <xdr:colOff>60960</xdr:colOff>
                    <xdr:row>523</xdr:row>
                    <xdr:rowOff>0</xdr:rowOff>
                  </to>
                </anchor>
              </controlPr>
            </control>
          </mc:Choice>
        </mc:AlternateContent>
        <mc:AlternateContent xmlns:mc="http://schemas.openxmlformats.org/markup-compatibility/2006">
          <mc:Choice Requires="x14">
            <control shapeId="1067" r:id="rId50" name="CB_BestekNaAankoop">
              <controlPr defaultSize="0" autoFill="0" autoLine="0" autoPict="0">
                <anchor moveWithCells="1">
                  <from>
                    <xdr:col>0</xdr:col>
                    <xdr:colOff>160020</xdr:colOff>
                    <xdr:row>534</xdr:row>
                    <xdr:rowOff>0</xdr:rowOff>
                  </from>
                  <to>
                    <xdr:col>2</xdr:col>
                    <xdr:colOff>121920</xdr:colOff>
                    <xdr:row>537</xdr:row>
                    <xdr:rowOff>7620</xdr:rowOff>
                  </to>
                </anchor>
              </controlPr>
            </control>
          </mc:Choice>
        </mc:AlternateContent>
        <mc:AlternateContent xmlns:mc="http://schemas.openxmlformats.org/markup-compatibility/2006">
          <mc:Choice Requires="x14">
            <control shapeId="1068" r:id="rId51" name="CB_BodemAttest">
              <controlPr defaultSize="0" autoFill="0" autoLine="0" autoPict="0">
                <anchor moveWithCells="1">
                  <from>
                    <xdr:col>0</xdr:col>
                    <xdr:colOff>160020</xdr:colOff>
                    <xdr:row>517</xdr:row>
                    <xdr:rowOff>7620</xdr:rowOff>
                  </from>
                  <to>
                    <xdr:col>2</xdr:col>
                    <xdr:colOff>121920</xdr:colOff>
                    <xdr:row>520</xdr:row>
                    <xdr:rowOff>38100</xdr:rowOff>
                  </to>
                </anchor>
              </controlPr>
            </control>
          </mc:Choice>
        </mc:AlternateContent>
        <mc:AlternateContent xmlns:mc="http://schemas.openxmlformats.org/markup-compatibility/2006">
          <mc:Choice Requires="x14">
            <control shapeId="1069" r:id="rId52" name="CB_Grondplannen">
              <controlPr defaultSize="0" autoFill="0" autoLine="0" autoPict="0">
                <anchor moveWithCells="1">
                  <from>
                    <xdr:col>0</xdr:col>
                    <xdr:colOff>152400</xdr:colOff>
                    <xdr:row>522</xdr:row>
                    <xdr:rowOff>182880</xdr:rowOff>
                  </from>
                  <to>
                    <xdr:col>2</xdr:col>
                    <xdr:colOff>7620</xdr:colOff>
                    <xdr:row>524</xdr:row>
                    <xdr:rowOff>144780</xdr:rowOff>
                  </to>
                </anchor>
              </controlPr>
            </control>
          </mc:Choice>
        </mc:AlternateContent>
        <mc:AlternateContent xmlns:mc="http://schemas.openxmlformats.org/markup-compatibility/2006">
          <mc:Choice Requires="x14">
            <control shapeId="1070" r:id="rId53" name="CB_PublOpenbVerkoop">
              <controlPr defaultSize="0" autoFill="0" autoLine="0" autoPict="0">
                <anchor moveWithCells="1">
                  <from>
                    <xdr:col>0</xdr:col>
                    <xdr:colOff>160020</xdr:colOff>
                    <xdr:row>528</xdr:row>
                    <xdr:rowOff>7620</xdr:rowOff>
                  </from>
                  <to>
                    <xdr:col>2</xdr:col>
                    <xdr:colOff>60960</xdr:colOff>
                    <xdr:row>529</xdr:row>
                    <xdr:rowOff>175260</xdr:rowOff>
                  </to>
                </anchor>
              </controlPr>
            </control>
          </mc:Choice>
        </mc:AlternateContent>
        <mc:AlternateContent xmlns:mc="http://schemas.openxmlformats.org/markup-compatibility/2006">
          <mc:Choice Requires="x14">
            <control shapeId="1071" r:id="rId54" name="CB_BewijsstukSamenwmod">
              <controlPr defaultSize="0" autoFill="0" autoLine="0" autoPict="0">
                <anchor moveWithCells="1">
                  <from>
                    <xdr:col>0</xdr:col>
                    <xdr:colOff>160020</xdr:colOff>
                    <xdr:row>529</xdr:row>
                    <xdr:rowOff>152400</xdr:rowOff>
                  </from>
                  <to>
                    <xdr:col>2</xdr:col>
                    <xdr:colOff>121920</xdr:colOff>
                    <xdr:row>532</xdr:row>
                    <xdr:rowOff>0</xdr:rowOff>
                  </to>
                </anchor>
              </controlPr>
            </control>
          </mc:Choice>
        </mc:AlternateContent>
        <mc:AlternateContent xmlns:mc="http://schemas.openxmlformats.org/markup-compatibility/2006">
          <mc:Choice Requires="x14">
            <control shapeId="1072" r:id="rId55" name="CB_BewijsstukBerekBrutoOpp">
              <controlPr defaultSize="0" autoFill="0" autoLine="0" autoPict="0">
                <anchor moveWithCells="1">
                  <from>
                    <xdr:col>0</xdr:col>
                    <xdr:colOff>160020</xdr:colOff>
                    <xdr:row>532</xdr:row>
                    <xdr:rowOff>0</xdr:rowOff>
                  </from>
                  <to>
                    <xdr:col>2</xdr:col>
                    <xdr:colOff>121920</xdr:colOff>
                    <xdr:row>535</xdr:row>
                    <xdr:rowOff>38100</xdr:rowOff>
                  </to>
                </anchor>
              </controlPr>
            </control>
          </mc:Choice>
        </mc:AlternateContent>
        <mc:AlternateContent xmlns:mc="http://schemas.openxmlformats.org/markup-compatibility/2006">
          <mc:Choice Requires="x14">
            <control shapeId="1074" r:id="rId56" name="CB_OVAM">
              <controlPr defaultSize="0" autoFill="0" autoLine="0" autoPict="0">
                <anchor moveWithCells="1">
                  <from>
                    <xdr:col>0</xdr:col>
                    <xdr:colOff>152400</xdr:colOff>
                    <xdr:row>286</xdr:row>
                    <xdr:rowOff>160020</xdr:rowOff>
                  </from>
                  <to>
                    <xdr:col>2</xdr:col>
                    <xdr:colOff>114300</xdr:colOff>
                    <xdr:row>288</xdr:row>
                    <xdr:rowOff>7620</xdr:rowOff>
                  </to>
                </anchor>
              </controlPr>
            </control>
          </mc:Choice>
        </mc:AlternateContent>
        <mc:AlternateContent xmlns:mc="http://schemas.openxmlformats.org/markup-compatibility/2006">
          <mc:Choice Requires="x14">
            <control shapeId="1075" r:id="rId57" name="CB_VerklInfra">
              <controlPr defaultSize="0" autoFill="0" autoLine="0" autoPict="0">
                <anchor moveWithCells="1">
                  <from>
                    <xdr:col>0</xdr:col>
                    <xdr:colOff>160020</xdr:colOff>
                    <xdr:row>536</xdr:row>
                    <xdr:rowOff>0</xdr:rowOff>
                  </from>
                  <to>
                    <xdr:col>2</xdr:col>
                    <xdr:colOff>121920</xdr:colOff>
                    <xdr:row>538</xdr:row>
                    <xdr:rowOff>0</xdr:rowOff>
                  </to>
                </anchor>
              </controlPr>
            </control>
          </mc:Choice>
        </mc:AlternateContent>
        <mc:AlternateContent xmlns:mc="http://schemas.openxmlformats.org/markup-compatibility/2006">
          <mc:Choice Requires="x14">
            <control shapeId="1088" r:id="rId58" name="Check Box 64">
              <controlPr defaultSize="0" autoFill="0" autoLine="0" autoPict="0">
                <anchor moveWithCells="1">
                  <from>
                    <xdr:col>0</xdr:col>
                    <xdr:colOff>175260</xdr:colOff>
                    <xdr:row>83</xdr:row>
                    <xdr:rowOff>190500</xdr:rowOff>
                  </from>
                  <to>
                    <xdr:col>2</xdr:col>
                    <xdr:colOff>22860</xdr:colOff>
                    <xdr:row>84</xdr:row>
                    <xdr:rowOff>175260</xdr:rowOff>
                  </to>
                </anchor>
              </controlPr>
            </control>
          </mc:Choice>
        </mc:AlternateContent>
        <mc:AlternateContent xmlns:mc="http://schemas.openxmlformats.org/markup-compatibility/2006">
          <mc:Choice Requires="x14">
            <control shapeId="1089" r:id="rId59" name="Check Box 65">
              <controlPr defaultSize="0" autoFill="0" autoLine="0" autoPict="0">
                <anchor moveWithCells="1">
                  <from>
                    <xdr:col>0</xdr:col>
                    <xdr:colOff>167640</xdr:colOff>
                    <xdr:row>84</xdr:row>
                    <xdr:rowOff>175260</xdr:rowOff>
                  </from>
                  <to>
                    <xdr:col>1</xdr:col>
                    <xdr:colOff>137160</xdr:colOff>
                    <xdr:row>85</xdr:row>
                    <xdr:rowOff>175260</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0</xdr:col>
                    <xdr:colOff>167640</xdr:colOff>
                    <xdr:row>84</xdr:row>
                    <xdr:rowOff>175260</xdr:rowOff>
                  </from>
                  <to>
                    <xdr:col>1</xdr:col>
                    <xdr:colOff>129540</xdr:colOff>
                    <xdr:row>85</xdr:row>
                    <xdr:rowOff>167640</xdr:rowOff>
                  </to>
                </anchor>
              </controlPr>
            </control>
          </mc:Choice>
        </mc:AlternateContent>
        <mc:AlternateContent xmlns:mc="http://schemas.openxmlformats.org/markup-compatibility/2006">
          <mc:Choice Requires="x14">
            <control shapeId="1095" r:id="rId61" name="RB_AankoopBezet_True">
              <controlPr defaultSize="0" autoFill="0" autoLine="0" autoPict="0">
                <anchor moveWithCells="1">
                  <from>
                    <xdr:col>0</xdr:col>
                    <xdr:colOff>182880</xdr:colOff>
                    <xdr:row>192</xdr:row>
                    <xdr:rowOff>175260</xdr:rowOff>
                  </from>
                  <to>
                    <xdr:col>2</xdr:col>
                    <xdr:colOff>45720</xdr:colOff>
                    <xdr:row>195</xdr:row>
                    <xdr:rowOff>30480</xdr:rowOff>
                  </to>
                </anchor>
              </controlPr>
            </control>
          </mc:Choice>
        </mc:AlternateContent>
        <mc:AlternateContent xmlns:mc="http://schemas.openxmlformats.org/markup-compatibility/2006">
          <mc:Choice Requires="x14">
            <control shapeId="1096" r:id="rId62" name="RB_AankoopBezet_False">
              <controlPr defaultSize="0" autoFill="0" autoLine="0" autoPict="0">
                <anchor moveWithCells="1">
                  <from>
                    <xdr:col>0</xdr:col>
                    <xdr:colOff>190500</xdr:colOff>
                    <xdr:row>199</xdr:row>
                    <xdr:rowOff>0</xdr:rowOff>
                  </from>
                  <to>
                    <xdr:col>2</xdr:col>
                    <xdr:colOff>45720</xdr:colOff>
                    <xdr:row>200</xdr:row>
                    <xdr:rowOff>182880</xdr:rowOff>
                  </to>
                </anchor>
              </controlPr>
            </control>
          </mc:Choice>
        </mc:AlternateContent>
        <mc:AlternateContent xmlns:mc="http://schemas.openxmlformats.org/markup-compatibility/2006">
          <mc:Choice Requires="x14">
            <control shapeId="1097" r:id="rId63" name="RB_AankoopSchoolGeb_True">
              <controlPr defaultSize="0" autoFill="0" autoLine="0" autoPict="0">
                <anchor moveWithCells="1">
                  <from>
                    <xdr:col>0</xdr:col>
                    <xdr:colOff>175260</xdr:colOff>
                    <xdr:row>202</xdr:row>
                    <xdr:rowOff>152400</xdr:rowOff>
                  </from>
                  <to>
                    <xdr:col>2</xdr:col>
                    <xdr:colOff>45720</xdr:colOff>
                    <xdr:row>205</xdr:row>
                    <xdr:rowOff>53340</xdr:rowOff>
                  </to>
                </anchor>
              </controlPr>
            </control>
          </mc:Choice>
        </mc:AlternateContent>
        <mc:AlternateContent xmlns:mc="http://schemas.openxmlformats.org/markup-compatibility/2006">
          <mc:Choice Requires="x14">
            <control shapeId="1098" r:id="rId64" name="RB_AankoopSchoolGeb_False">
              <controlPr defaultSize="0" autoFill="0" autoLine="0" autoPict="0">
                <anchor moveWithCells="1">
                  <from>
                    <xdr:col>0</xdr:col>
                    <xdr:colOff>182880</xdr:colOff>
                    <xdr:row>205</xdr:row>
                    <xdr:rowOff>175260</xdr:rowOff>
                  </from>
                  <to>
                    <xdr:col>2</xdr:col>
                    <xdr:colOff>38100</xdr:colOff>
                    <xdr:row>208</xdr:row>
                    <xdr:rowOff>0</xdr:rowOff>
                  </to>
                </anchor>
              </controlPr>
            </control>
          </mc:Choice>
        </mc:AlternateContent>
        <mc:AlternateContent xmlns:mc="http://schemas.openxmlformats.org/markup-compatibility/2006">
          <mc:Choice Requires="x14">
            <control shapeId="1099" r:id="rId65" name="RB_Huursub_True">
              <controlPr defaultSize="0" autoFill="0" autoLine="0" autoPict="0">
                <anchor moveWithCells="1">
                  <from>
                    <xdr:col>0</xdr:col>
                    <xdr:colOff>182880</xdr:colOff>
                    <xdr:row>209</xdr:row>
                    <xdr:rowOff>182880</xdr:rowOff>
                  </from>
                  <to>
                    <xdr:col>2</xdr:col>
                    <xdr:colOff>45720</xdr:colOff>
                    <xdr:row>212</xdr:row>
                    <xdr:rowOff>0</xdr:rowOff>
                  </to>
                </anchor>
              </controlPr>
            </control>
          </mc:Choice>
        </mc:AlternateContent>
        <mc:AlternateContent xmlns:mc="http://schemas.openxmlformats.org/markup-compatibility/2006">
          <mc:Choice Requires="x14">
            <control shapeId="1100" r:id="rId66" name="RB_HuurSub_False">
              <controlPr defaultSize="0" autoFill="0" autoLine="0" autoPict="0">
                <anchor moveWithCells="1">
                  <from>
                    <xdr:col>0</xdr:col>
                    <xdr:colOff>167640</xdr:colOff>
                    <xdr:row>215</xdr:row>
                    <xdr:rowOff>167640</xdr:rowOff>
                  </from>
                  <to>
                    <xdr:col>2</xdr:col>
                    <xdr:colOff>38100</xdr:colOff>
                    <xdr:row>218</xdr:row>
                    <xdr:rowOff>15240</xdr:rowOff>
                  </to>
                </anchor>
              </controlPr>
            </control>
          </mc:Choice>
        </mc:AlternateContent>
        <mc:AlternateContent xmlns:mc="http://schemas.openxmlformats.org/markup-compatibility/2006">
          <mc:Choice Requires="x14">
            <control shapeId="1101" r:id="rId67" name="RB_VerlatenInfra_True">
              <controlPr defaultSize="0" autoFill="0" autoLine="0" autoPict="0">
                <anchor moveWithCells="1">
                  <from>
                    <xdr:col>0</xdr:col>
                    <xdr:colOff>175260</xdr:colOff>
                    <xdr:row>220</xdr:row>
                    <xdr:rowOff>7620</xdr:rowOff>
                  </from>
                  <to>
                    <xdr:col>2</xdr:col>
                    <xdr:colOff>60960</xdr:colOff>
                    <xdr:row>222</xdr:row>
                    <xdr:rowOff>0</xdr:rowOff>
                  </to>
                </anchor>
              </controlPr>
            </control>
          </mc:Choice>
        </mc:AlternateContent>
        <mc:AlternateContent xmlns:mc="http://schemas.openxmlformats.org/markup-compatibility/2006">
          <mc:Choice Requires="x14">
            <control shapeId="1102" r:id="rId68" name="RB_VerlatenInfra_False">
              <controlPr defaultSize="0" autoFill="0" autoLine="0" autoPict="0">
                <anchor moveWithCells="1">
                  <from>
                    <xdr:col>0</xdr:col>
                    <xdr:colOff>175260</xdr:colOff>
                    <xdr:row>223</xdr:row>
                    <xdr:rowOff>0</xdr:rowOff>
                  </from>
                  <to>
                    <xdr:col>2</xdr:col>
                    <xdr:colOff>45720</xdr:colOff>
                    <xdr:row>224</xdr:row>
                    <xdr:rowOff>30480</xdr:rowOff>
                  </to>
                </anchor>
              </controlPr>
            </control>
          </mc:Choice>
        </mc:AlternateContent>
        <mc:AlternateContent xmlns:mc="http://schemas.openxmlformats.org/markup-compatibility/2006">
          <mc:Choice Requires="x14">
            <control shapeId="1103" r:id="rId69" name="RB_UitbreidingOndPatr_True">
              <controlPr defaultSize="0" autoFill="0" autoLine="0" autoPict="0">
                <anchor moveWithCells="1">
                  <from>
                    <xdr:col>0</xdr:col>
                    <xdr:colOff>182880</xdr:colOff>
                    <xdr:row>226</xdr:row>
                    <xdr:rowOff>182880</xdr:rowOff>
                  </from>
                  <to>
                    <xdr:col>2</xdr:col>
                    <xdr:colOff>7620</xdr:colOff>
                    <xdr:row>230</xdr:row>
                    <xdr:rowOff>7620</xdr:rowOff>
                  </to>
                </anchor>
              </controlPr>
            </control>
          </mc:Choice>
        </mc:AlternateContent>
        <mc:AlternateContent xmlns:mc="http://schemas.openxmlformats.org/markup-compatibility/2006">
          <mc:Choice Requires="x14">
            <control shapeId="1104" r:id="rId70" name="RB_UitbreidingOndPatr_False">
              <controlPr defaultSize="0" autoFill="0" autoLine="0" autoPict="0">
                <anchor moveWithCells="1">
                  <from>
                    <xdr:col>0</xdr:col>
                    <xdr:colOff>182880</xdr:colOff>
                    <xdr:row>228</xdr:row>
                    <xdr:rowOff>175260</xdr:rowOff>
                  </from>
                  <to>
                    <xdr:col>2</xdr:col>
                    <xdr:colOff>30480</xdr:colOff>
                    <xdr:row>231</xdr:row>
                    <xdr:rowOff>22860</xdr:rowOff>
                  </to>
                </anchor>
              </controlPr>
            </control>
          </mc:Choice>
        </mc:AlternateContent>
        <mc:AlternateContent xmlns:mc="http://schemas.openxmlformats.org/markup-compatibility/2006">
          <mc:Choice Requires="x14">
            <control shapeId="1105" r:id="rId71" name="RB_AanwijzenAankoper_True">
              <controlPr defaultSize="0" autoFill="0" autoLine="0" autoPict="0">
                <anchor moveWithCells="1">
                  <from>
                    <xdr:col>0</xdr:col>
                    <xdr:colOff>182880</xdr:colOff>
                    <xdr:row>183</xdr:row>
                    <xdr:rowOff>175260</xdr:rowOff>
                  </from>
                  <to>
                    <xdr:col>2</xdr:col>
                    <xdr:colOff>68580</xdr:colOff>
                    <xdr:row>186</xdr:row>
                    <xdr:rowOff>15240</xdr:rowOff>
                  </to>
                </anchor>
              </controlPr>
            </control>
          </mc:Choice>
        </mc:AlternateContent>
        <mc:AlternateContent xmlns:mc="http://schemas.openxmlformats.org/markup-compatibility/2006">
          <mc:Choice Requires="x14">
            <control shapeId="1106" r:id="rId72" name="RB_AanwijzenAankoper_False">
              <controlPr defaultSize="0" autoFill="0" autoLine="0" autoPict="0">
                <anchor moveWithCells="1">
                  <from>
                    <xdr:col>0</xdr:col>
                    <xdr:colOff>182880</xdr:colOff>
                    <xdr:row>186</xdr:row>
                    <xdr:rowOff>0</xdr:rowOff>
                  </from>
                  <to>
                    <xdr:col>2</xdr:col>
                    <xdr:colOff>30480</xdr:colOff>
                    <xdr:row>187</xdr:row>
                    <xdr:rowOff>175260</xdr:rowOff>
                  </to>
                </anchor>
              </controlPr>
            </control>
          </mc:Choice>
        </mc:AlternateContent>
        <mc:AlternateContent xmlns:mc="http://schemas.openxmlformats.org/markup-compatibility/2006">
          <mc:Choice Requires="x14">
            <control shapeId="1107" r:id="rId73" name="Check Box 83">
              <controlPr defaultSize="0" autoFill="0" autoLine="0" autoPict="0">
                <anchor moveWithCells="1">
                  <from>
                    <xdr:col>0</xdr:col>
                    <xdr:colOff>182880</xdr:colOff>
                    <xdr:row>525</xdr:row>
                    <xdr:rowOff>15240</xdr:rowOff>
                  </from>
                  <to>
                    <xdr:col>2</xdr:col>
                    <xdr:colOff>7620</xdr:colOff>
                    <xdr:row>526</xdr:row>
                    <xdr:rowOff>175260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49dcecb8-a862-4ab0-a221-23ecb49757c5"/>
    <ds:schemaRef ds:uri="http://schemas.microsoft.com/office/infopath/2007/PartnerControls"/>
    <ds:schemaRef ds:uri="http://purl.org/dc/elements/1.1/"/>
    <ds:schemaRef ds:uri="0a2c6e09-0be7-4cb0-a409-8b5599bb63e0"/>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2FF37F89-ABA2-4436-BF85-91803B382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119</vt:i4>
      </vt:variant>
    </vt:vector>
  </HeadingPairs>
  <TitlesOfParts>
    <vt:vector size="120" baseType="lpstr">
      <vt:lpstr>aanvraag</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BerekeningBestaandBrutoOppervlakte_fldGenormeerdeOmgevingBehoudenBrutoOppM2Fietsenbergplaats</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BerekeningFysischeNorm_fldAantalPersoneelsledenHalveOpdracht</vt:lpstr>
      <vt:lpstr>BerekeningFysischeNorm_fldOmkaderingsgewicht</vt:lpstr>
      <vt:lpstr>BerekeningTotaleKostprijs_fldTotaleKostprijsAfbraakwerken</vt:lpstr>
      <vt:lpstr>BerekeningTotaleKostprijs_fldTotaleKostprijsEersteUitrustingCLBgebouwen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cp:lastPrinted>2024-02-22T08:35:14Z</cp:lastPrinted>
  <dcterms:created xsi:type="dcterms:W3CDTF">2018-11-26T12:43:02Z</dcterms:created>
  <dcterms:modified xsi:type="dcterms:W3CDTF">2024-02-22T08:37:19Z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